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nissho.local\shares\共通\09総務・会館\消防団協力事業所表示証「市町村マーク」\★運用方法・価格変更等関係\20251223 申込方法変更\"/>
    </mc:Choice>
  </mc:AlternateContent>
  <xr:revisionPtr revIDLastSave="0" documentId="13_ncr:1_{22D7455D-2013-468D-B614-143C2EDF1CED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申込書" sheetId="3" r:id="rId1"/>
    <sheet name="記入例(改) " sheetId="6" state="hidden" r:id="rId2"/>
    <sheet name="リスト" sheetId="4" state="hidden" r:id="rId3"/>
    <sheet name="申込書(旧)" sheetId="1" state="hidden" r:id="rId4"/>
  </sheets>
  <definedNames>
    <definedName name="_xlnm.Print_Area" localSheetId="1">'記入例(改) '!$A$1:$M$54</definedName>
    <definedName name="_xlnm.Print_Area" localSheetId="0">申込書!$A$1:$M$53</definedName>
    <definedName name="_xlnm.Print_Area" localSheetId="3">'申込書(旧)'!$A$1:$I$51</definedName>
    <definedName name="月">リスト!$J$2:$J$3</definedName>
    <definedName name="元号">リスト!#REF!</definedName>
    <definedName name="都道府県">リスト!$A$2:$A$49</definedName>
    <definedName name="年">リスト!#REF!</definedName>
    <definedName name="年数">リスト!$I$2:$I$3</definedName>
    <definedName name="要否">リスト!$E$2:$E$3</definedName>
    <definedName name="令和">リスト!$H$2:$H$3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4" l="1"/>
  <c r="M5" i="4"/>
  <c r="M3" i="4"/>
  <c r="P38" i="6"/>
  <c r="Q37" i="6"/>
  <c r="P37" i="6"/>
  <c r="P36" i="6"/>
  <c r="Q35" i="6"/>
  <c r="P35" i="6"/>
  <c r="Q34" i="6"/>
  <c r="P34" i="6"/>
  <c r="M32" i="6"/>
  <c r="M31" i="6"/>
  <c r="M30" i="6"/>
  <c r="M6" i="4" l="1"/>
  <c r="L31" i="3" s="1"/>
  <c r="P39" i="6"/>
  <c r="Q39" i="6"/>
  <c r="P41" i="6" l="1"/>
  <c r="L33" i="6" s="1"/>
  <c r="L35" i="6" s="1"/>
  <c r="M30" i="3" l="1"/>
  <c r="M29" i="3"/>
  <c r="M28" i="3"/>
  <c r="L33" i="3" l="1"/>
  <c r="I27" i="1"/>
  <c r="I28" i="1"/>
  <c r="I29" i="1" l="1"/>
  <c r="I32" i="1" s="1"/>
</calcChain>
</file>

<file path=xl/sharedStrings.xml><?xml version="1.0" encoding="utf-8"?>
<sst xmlns="http://schemas.openxmlformats.org/spreadsheetml/2006/main" count="357" uniqueCount="208">
  <si>
    <t>消防団協力事業所表示証（市町村マーク）</t>
    <rPh sb="0" eb="11">
      <t>ショ</t>
    </rPh>
    <rPh sb="12" eb="15">
      <t>シチョウソン</t>
    </rPh>
    <phoneticPr fontId="1"/>
  </si>
  <si>
    <t>購入申込書</t>
    <rPh sb="0" eb="2">
      <t>コウニュウ</t>
    </rPh>
    <rPh sb="2" eb="5">
      <t>モウシコミショ</t>
    </rPh>
    <phoneticPr fontId="1"/>
  </si>
  <si>
    <t>（公財）日本消防協会</t>
    <rPh sb="1" eb="2">
      <t>オオヤケ</t>
    </rPh>
    <rPh sb="2" eb="3">
      <t>ザイ</t>
    </rPh>
    <rPh sb="4" eb="10">
      <t>ニ</t>
    </rPh>
    <phoneticPr fontId="1"/>
  </si>
  <si>
    <t>受付日</t>
    <rPh sb="0" eb="3">
      <t>ウケツケビ</t>
    </rPh>
    <phoneticPr fontId="1"/>
  </si>
  <si>
    <t>受付番号</t>
    <rPh sb="0" eb="2">
      <t>ウケツケ</t>
    </rPh>
    <rPh sb="2" eb="4">
      <t>バンゴウ</t>
    </rPh>
    <phoneticPr fontId="1"/>
  </si>
  <si>
    <t>※日本消防協会記入欄</t>
    <rPh sb="1" eb="7">
      <t>ニ</t>
    </rPh>
    <rPh sb="7" eb="9">
      <t>キニュウ</t>
    </rPh>
    <rPh sb="9" eb="10">
      <t>ラン</t>
    </rPh>
    <phoneticPr fontId="1"/>
  </si>
  <si>
    <t>【申込者記入欄】</t>
    <rPh sb="1" eb="3">
      <t>モウシコミ</t>
    </rPh>
    <rPh sb="3" eb="4">
      <t>シャ</t>
    </rPh>
    <rPh sb="4" eb="6">
      <t>キニュウ</t>
    </rPh>
    <rPh sb="6" eb="7">
      <t>ラン</t>
    </rPh>
    <phoneticPr fontId="1"/>
  </si>
  <si>
    <t>住所</t>
    <rPh sb="0" eb="2">
      <t>ジュウショ</t>
    </rPh>
    <phoneticPr fontId="1"/>
  </si>
  <si>
    <t>（都道府県から記入）</t>
    <rPh sb="1" eb="5">
      <t>トドウフケン</t>
    </rPh>
    <rPh sb="7" eb="9">
      <t>キニュウ</t>
    </rPh>
    <phoneticPr fontId="1"/>
  </si>
  <si>
    <t>電話番号</t>
    <rPh sb="0" eb="2">
      <t>デンワ</t>
    </rPh>
    <rPh sb="2" eb="4">
      <t>バンゴウ</t>
    </rPh>
    <phoneticPr fontId="1"/>
  </si>
  <si>
    <t>担当部署・担当者</t>
    <rPh sb="0" eb="2">
      <t>タントウ</t>
    </rPh>
    <rPh sb="2" eb="4">
      <t>ブショ</t>
    </rPh>
    <rPh sb="5" eb="8">
      <t>タントウシャ</t>
    </rPh>
    <phoneticPr fontId="1"/>
  </si>
  <si>
    <t>納品先</t>
    <rPh sb="0" eb="2">
      <t>ノウヒン</t>
    </rPh>
    <rPh sb="2" eb="3">
      <t>サキ</t>
    </rPh>
    <phoneticPr fontId="1"/>
  </si>
  <si>
    <t>（上記住所と異なる場合）</t>
    <rPh sb="1" eb="3">
      <t>ジョウキ</t>
    </rPh>
    <rPh sb="3" eb="5">
      <t>ジュウショ</t>
    </rPh>
    <rPh sb="6" eb="7">
      <t>コト</t>
    </rPh>
    <rPh sb="9" eb="11">
      <t>バアイ</t>
    </rPh>
    <phoneticPr fontId="1"/>
  </si>
  <si>
    <t>表記する年・月</t>
    <rPh sb="0" eb="2">
      <t>ヒョウキ</t>
    </rPh>
    <rPh sb="4" eb="5">
      <t>ネン</t>
    </rPh>
    <rPh sb="6" eb="7">
      <t>ツキ</t>
    </rPh>
    <phoneticPr fontId="1"/>
  </si>
  <si>
    <t>その他</t>
    <rPh sb="2" eb="3">
      <t>タ</t>
    </rPh>
    <phoneticPr fontId="1"/>
  </si>
  <si>
    <t>●</t>
    <phoneticPr fontId="1"/>
  </si>
  <si>
    <t>〒</t>
    <phoneticPr fontId="1"/>
  </si>
  <si>
    <t>〒</t>
    <phoneticPr fontId="1"/>
  </si>
  <si>
    <t>№１</t>
    <phoneticPr fontId="1"/>
  </si>
  <si>
    <t>年</t>
  </si>
  <si>
    <t>月</t>
    <rPh sb="0" eb="1">
      <t>ツキ</t>
    </rPh>
    <phoneticPr fontId="1"/>
  </si>
  <si>
    <t>表記する文字をご入力ください</t>
    <rPh sb="0" eb="2">
      <t>ヒョウキ</t>
    </rPh>
    <rPh sb="4" eb="6">
      <t>モジ</t>
    </rPh>
    <rPh sb="8" eb="10">
      <t>ニュウリョク</t>
    </rPh>
    <phoneticPr fontId="1"/>
  </si>
  <si>
    <t>※「年月表示」の文字が不要の場合は、不要の文字を消してください。</t>
    <rPh sb="2" eb="4">
      <t>ネンゲツ</t>
    </rPh>
    <rPh sb="4" eb="6">
      <t>ヒョウジ</t>
    </rPh>
    <rPh sb="8" eb="10">
      <t>モジ</t>
    </rPh>
    <rPh sb="11" eb="13">
      <t>フヨウ</t>
    </rPh>
    <rPh sb="14" eb="16">
      <t>バアイ</t>
    </rPh>
    <rPh sb="18" eb="20">
      <t>フヨウ</t>
    </rPh>
    <rPh sb="21" eb="23">
      <t>モジ</t>
    </rPh>
    <rPh sb="24" eb="25">
      <t>ケ</t>
    </rPh>
    <phoneticPr fontId="1"/>
  </si>
  <si>
    <t>表示証の種類</t>
    <rPh sb="0" eb="2">
      <t>ヒョウジ</t>
    </rPh>
    <rPh sb="2" eb="3">
      <t>ショウ</t>
    </rPh>
    <rPh sb="4" eb="6">
      <t>シュルイ</t>
    </rPh>
    <phoneticPr fontId="1"/>
  </si>
  <si>
    <r>
      <t>A 穴なしタイプ</t>
    </r>
    <r>
      <rPr>
        <sz val="10"/>
        <color theme="1"/>
        <rFont val="ＤＦ平成ゴシック体W5"/>
        <family val="3"/>
        <charset val="128"/>
      </rPr>
      <t>(付属品含む)</t>
    </r>
    <r>
      <rPr>
        <b/>
        <sz val="10"/>
        <color theme="1"/>
        <rFont val="ＤＦ平成ゴシック体W5"/>
        <family val="3"/>
        <charset val="128"/>
      </rPr>
      <t>　</t>
    </r>
    <r>
      <rPr>
        <b/>
        <sz val="12"/>
        <color theme="1"/>
        <rFont val="ＤＦ平成ゴシック体W5"/>
        <family val="3"/>
        <charset val="128"/>
      </rPr>
      <t>壁掛け・立て掛けタイプ</t>
    </r>
    <rPh sb="2" eb="3">
      <t>アナ</t>
    </rPh>
    <rPh sb="9" eb="11">
      <t>フゾク</t>
    </rPh>
    <rPh sb="11" eb="12">
      <t>ヒン</t>
    </rPh>
    <rPh sb="12" eb="13">
      <t>フク</t>
    </rPh>
    <rPh sb="16" eb="18">
      <t>カベカ</t>
    </rPh>
    <rPh sb="20" eb="21">
      <t>タ</t>
    </rPh>
    <rPh sb="22" eb="23">
      <t>カ</t>
    </rPh>
    <phoneticPr fontId="1"/>
  </si>
  <si>
    <r>
      <t>B 四つ穴タイプ</t>
    </r>
    <r>
      <rPr>
        <sz val="10"/>
        <color theme="1"/>
        <rFont val="ＤＦ平成ゴシック体W5"/>
        <family val="3"/>
        <charset val="128"/>
      </rPr>
      <t>(付属品含む)</t>
    </r>
    <r>
      <rPr>
        <b/>
        <sz val="10"/>
        <color theme="1"/>
        <rFont val="ＤＦ平成ゴシック体W5"/>
        <family val="3"/>
        <charset val="128"/>
      </rPr>
      <t>　</t>
    </r>
    <r>
      <rPr>
        <b/>
        <sz val="12"/>
        <color theme="1"/>
        <rFont val="ＤＦ平成ゴシック体W5"/>
        <family val="3"/>
        <charset val="128"/>
      </rPr>
      <t>壁面ボルト止めタイプ</t>
    </r>
    <rPh sb="2" eb="3">
      <t>ヨ</t>
    </rPh>
    <rPh sb="4" eb="5">
      <t>アナ</t>
    </rPh>
    <rPh sb="9" eb="11">
      <t>フゾク</t>
    </rPh>
    <rPh sb="11" eb="12">
      <t>ヒン</t>
    </rPh>
    <rPh sb="12" eb="13">
      <t>フク</t>
    </rPh>
    <rPh sb="16" eb="17">
      <t>カベ</t>
    </rPh>
    <rPh sb="17" eb="18">
      <t>メン</t>
    </rPh>
    <rPh sb="21" eb="22">
      <t>ト</t>
    </rPh>
    <phoneticPr fontId="1"/>
  </si>
  <si>
    <t>金　　額</t>
    <rPh sb="0" eb="1">
      <t>キン</t>
    </rPh>
    <rPh sb="3" eb="4">
      <t>ガク</t>
    </rPh>
    <phoneticPr fontId="1"/>
  </si>
  <si>
    <t>枚　数</t>
    <rPh sb="0" eb="1">
      <t>マイ</t>
    </rPh>
    <rPh sb="2" eb="3">
      <t>スウ</t>
    </rPh>
    <phoneticPr fontId="1"/>
  </si>
  <si>
    <t>岡山・広島・山口・鳥取・島根</t>
    <rPh sb="0" eb="2">
      <t>オカヤマ</t>
    </rPh>
    <rPh sb="3" eb="5">
      <t>ヒロシマ</t>
    </rPh>
    <rPh sb="6" eb="8">
      <t>ヤマグチ</t>
    </rPh>
    <rPh sb="9" eb="11">
      <t>トットリ</t>
    </rPh>
    <rPh sb="12" eb="14">
      <t>シマネ</t>
    </rPh>
    <phoneticPr fontId="1"/>
  </si>
  <si>
    <t>香川・徳島・愛媛・高知</t>
    <rPh sb="0" eb="2">
      <t>カガワ</t>
    </rPh>
    <rPh sb="3" eb="5">
      <t>トクシマ</t>
    </rPh>
    <rPh sb="6" eb="8">
      <t>エヒメ</t>
    </rPh>
    <rPh sb="9" eb="11">
      <t>コウチ</t>
    </rPh>
    <phoneticPr fontId="1"/>
  </si>
  <si>
    <t>青森・秋田・岩手</t>
    <rPh sb="0" eb="2">
      <t>アオモリ</t>
    </rPh>
    <rPh sb="3" eb="5">
      <t>アキタ</t>
    </rPh>
    <rPh sb="6" eb="8">
      <t>イワテ</t>
    </rPh>
    <phoneticPr fontId="1"/>
  </si>
  <si>
    <t>大阪・京都・滋賀・奈良・和歌山・兵庫</t>
    <rPh sb="0" eb="2">
      <t>オオサカ</t>
    </rPh>
    <rPh sb="3" eb="5">
      <t>キョウト</t>
    </rPh>
    <rPh sb="6" eb="8">
      <t>シガ</t>
    </rPh>
    <rPh sb="9" eb="11">
      <t>ナラ</t>
    </rPh>
    <rPh sb="12" eb="15">
      <t>ワカヤマ</t>
    </rPh>
    <rPh sb="16" eb="18">
      <t>ヒョウゴ</t>
    </rPh>
    <phoneticPr fontId="1"/>
  </si>
  <si>
    <t>宮城・山形・福島・茨城・栃木・群馬・埼玉</t>
    <rPh sb="0" eb="2">
      <t>ミヤギ</t>
    </rPh>
    <rPh sb="3" eb="5">
      <t>ヤマガタ</t>
    </rPh>
    <rPh sb="6" eb="8">
      <t>フクシマ</t>
    </rPh>
    <rPh sb="9" eb="11">
      <t>イバラキ</t>
    </rPh>
    <rPh sb="12" eb="14">
      <t>トチギ</t>
    </rPh>
    <rPh sb="15" eb="17">
      <t>グンマ</t>
    </rPh>
    <rPh sb="18" eb="20">
      <t>サイタマ</t>
    </rPh>
    <phoneticPr fontId="1"/>
  </si>
  <si>
    <t>千葉・神奈川・東京・山梨・新潟・長野</t>
    <rPh sb="0" eb="2">
      <t>チバ</t>
    </rPh>
    <rPh sb="3" eb="6">
      <t>カナガワ</t>
    </rPh>
    <rPh sb="7" eb="9">
      <t>トウキョウ</t>
    </rPh>
    <rPh sb="10" eb="12">
      <t>ヤマナシ</t>
    </rPh>
    <rPh sb="13" eb="15">
      <t>ニイガタ</t>
    </rPh>
    <rPh sb="16" eb="18">
      <t>ナガノ</t>
    </rPh>
    <phoneticPr fontId="1"/>
  </si>
  <si>
    <t>富山・石川・福井・静岡・愛知・三重・岐阜</t>
    <rPh sb="0" eb="2">
      <t>トヤマ</t>
    </rPh>
    <rPh sb="3" eb="5">
      <t>イシカワ</t>
    </rPh>
    <rPh sb="6" eb="8">
      <t>フクイ</t>
    </rPh>
    <rPh sb="9" eb="11">
      <t>シズオカ</t>
    </rPh>
    <rPh sb="12" eb="14">
      <t>アイチ</t>
    </rPh>
    <rPh sb="15" eb="17">
      <t>ミエ</t>
    </rPh>
    <rPh sb="18" eb="20">
      <t>ギフ</t>
    </rPh>
    <phoneticPr fontId="1"/>
  </si>
  <si>
    <t>合計金額</t>
    <rPh sb="0" eb="2">
      <t>ゴウケイ</t>
    </rPh>
    <rPh sb="2" eb="4">
      <t>キンガク</t>
    </rPh>
    <phoneticPr fontId="1"/>
  </si>
  <si>
    <t>№２</t>
    <phoneticPr fontId="1"/>
  </si>
  <si>
    <t>№３</t>
    <phoneticPr fontId="1"/>
  </si>
  <si>
    <t>●</t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</si>
  <si>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</si>
  <si>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見積書（　要　・　否　）　　納品書（　要　・　否　）</t>
    <rPh sb="0" eb="3">
      <t>ミツモリショ</t>
    </rPh>
    <rPh sb="5" eb="6">
      <t>ヨウ</t>
    </rPh>
    <rPh sb="9" eb="10">
      <t>ヒ</t>
    </rPh>
    <rPh sb="14" eb="17">
      <t>ノウヒンショ</t>
    </rPh>
    <rPh sb="19" eb="20">
      <t>ヨウ</t>
    </rPh>
    <rPh sb="23" eb="24">
      <t>ヒ</t>
    </rPh>
    <phoneticPr fontId="1"/>
  </si>
  <si>
    <r>
      <rPr>
        <sz val="12"/>
        <rFont val="ＤＦ平成ゴシック体W5"/>
        <family val="3"/>
        <charset val="128"/>
      </rPr>
      <t>請求書宛名</t>
    </r>
    <r>
      <rPr>
        <sz val="14"/>
        <rFont val="ＤＦ平成ゴシック体W5"/>
        <family val="3"/>
        <charset val="128"/>
      </rPr>
      <t xml:space="preserve">
</t>
    </r>
    <r>
      <rPr>
        <sz val="8"/>
        <rFont val="ＤＦ平成ゴシック体W5"/>
        <family val="3"/>
        <charset val="128"/>
      </rPr>
      <t>（団体名と異なる場合のみ）</t>
    </r>
    <rPh sb="0" eb="3">
      <t>セイキュウショ</t>
    </rPh>
    <rPh sb="3" eb="5">
      <t>アテナ</t>
    </rPh>
    <rPh sb="7" eb="9">
      <t>ダンタイ</t>
    </rPh>
    <rPh sb="9" eb="10">
      <t>メイ</t>
    </rPh>
    <rPh sb="11" eb="12">
      <t>コト</t>
    </rPh>
    <rPh sb="14" eb="16">
      <t>バアイ</t>
    </rPh>
    <phoneticPr fontId="1"/>
  </si>
  <si>
    <t>その他</t>
    <rPh sb="2" eb="3">
      <t>タ</t>
    </rPh>
    <phoneticPr fontId="1"/>
  </si>
  <si>
    <t>〈 発送者記入欄 〉</t>
    <rPh sb="2" eb="4">
      <t>ハッソウ</t>
    </rPh>
    <rPh sb="4" eb="5">
      <t>シャ</t>
    </rPh>
    <rPh sb="5" eb="7">
      <t>キニュウ</t>
    </rPh>
    <rPh sb="7" eb="8">
      <t>ラン</t>
    </rPh>
    <phoneticPr fontId="1"/>
  </si>
  <si>
    <t>受信年月日</t>
    <rPh sb="0" eb="2">
      <t>ジュシン</t>
    </rPh>
    <rPh sb="2" eb="5">
      <t>ネンガッピ</t>
    </rPh>
    <phoneticPr fontId="1"/>
  </si>
  <si>
    <t>発送年月日</t>
    <rPh sb="0" eb="2">
      <t>ハッソウ</t>
    </rPh>
    <rPh sb="2" eb="5">
      <t>ネンガッピ</t>
    </rPh>
    <phoneticPr fontId="1"/>
  </si>
  <si>
    <t>伝票</t>
    <rPh sb="0" eb="2">
      <t>デンピョウ</t>
    </rPh>
    <phoneticPr fontId="1"/>
  </si>
  <si>
    <t>注意事項</t>
    <rPh sb="0" eb="2">
      <t>チュウイ</t>
    </rPh>
    <rPh sb="2" eb="4">
      <t>ジコウ</t>
    </rPh>
    <phoneticPr fontId="1"/>
  </si>
  <si>
    <t>・ 　・ 　・　 ・</t>
    <phoneticPr fontId="1"/>
  </si>
  <si>
    <r>
      <t xml:space="preserve">表記する団体名
</t>
    </r>
    <r>
      <rPr>
        <sz val="9"/>
        <color theme="1"/>
        <rFont val="ＤＦ平成ゴシック体W5"/>
        <family val="3"/>
        <charset val="128"/>
      </rPr>
      <t>（市町村名・消防本部名）</t>
    </r>
    <rPh sb="0" eb="2">
      <t>ヒョウキ</t>
    </rPh>
    <rPh sb="4" eb="6">
      <t>ダンタイ</t>
    </rPh>
    <rPh sb="6" eb="7">
      <t>メイ</t>
    </rPh>
    <phoneticPr fontId="1"/>
  </si>
  <si>
    <t>受取担当者：</t>
    <rPh sb="0" eb="2">
      <t>ウケトリ</t>
    </rPh>
    <rPh sb="2" eb="5">
      <t>タントウシャ</t>
    </rPh>
    <phoneticPr fontId="1"/>
  </si>
  <si>
    <t>表示</t>
    <rPh sb="0" eb="2">
      <t>ヒョウジ</t>
    </rPh>
    <phoneticPr fontId="1"/>
  </si>
  <si>
    <t>団体名</t>
    <rPh sb="0" eb="2">
      <t>ダンタイ</t>
    </rPh>
    <rPh sb="2" eb="3">
      <t>メイ</t>
    </rPh>
    <phoneticPr fontId="1"/>
  </si>
  <si>
    <t>　</t>
    <phoneticPr fontId="1"/>
  </si>
  <si>
    <t>送料</t>
    <rPh sb="0" eb="2">
      <t>ソウリョウ</t>
    </rPh>
    <phoneticPr fontId="1"/>
  </si>
  <si>
    <t>1．表記する団体が４団体以上の場合、2列表記になります。</t>
    <rPh sb="2" eb="4">
      <t>ヒョウキ</t>
    </rPh>
    <rPh sb="6" eb="8">
      <t>ダンタイ</t>
    </rPh>
    <rPh sb="10" eb="12">
      <t>ダンタイ</t>
    </rPh>
    <rPh sb="12" eb="14">
      <t>イジョウ</t>
    </rPh>
    <rPh sb="15" eb="17">
      <t>バアイ</t>
    </rPh>
    <rPh sb="19" eb="20">
      <t>レツ</t>
    </rPh>
    <rPh sb="20" eb="22">
      <t>ヒョウキ</t>
    </rPh>
    <phoneticPr fontId="1"/>
  </si>
  <si>
    <t>2．問い合わせ先</t>
    <rPh sb="2" eb="3">
      <t>ト</t>
    </rPh>
    <rPh sb="4" eb="5">
      <t>ア</t>
    </rPh>
    <rPh sb="7" eb="8">
      <t>サキ</t>
    </rPh>
    <phoneticPr fontId="1"/>
  </si>
  <si>
    <t>左記の都道府県別
送料参照</t>
    <phoneticPr fontId="1"/>
  </si>
  <si>
    <t>【重量超過料金表】</t>
    <rPh sb="1" eb="3">
      <t>ジュウリョウ</t>
    </rPh>
    <rPh sb="3" eb="5">
      <t>チョウカ</t>
    </rPh>
    <rPh sb="5" eb="7">
      <t>リョウキン</t>
    </rPh>
    <rPh sb="7" eb="8">
      <t>ヒョウ</t>
    </rPh>
    <phoneticPr fontId="1"/>
  </si>
  <si>
    <t>令和</t>
    <rPh sb="0" eb="2">
      <t>レイワ</t>
    </rPh>
    <phoneticPr fontId="1"/>
  </si>
  <si>
    <r>
      <t>　　　　　　</t>
    </r>
    <r>
      <rPr>
        <b/>
        <sz val="10"/>
        <color theme="1"/>
        <rFont val="Segoe UI Symbol"/>
        <family val="3"/>
      </rPr>
      <t>℡</t>
    </r>
    <r>
      <rPr>
        <b/>
        <sz val="10"/>
        <color theme="1"/>
        <rFont val="ＤＦ平成ゴシック体W5"/>
        <family val="3"/>
        <charset val="128"/>
      </rPr>
      <t>　</t>
    </r>
    <r>
      <rPr>
        <b/>
        <sz val="10"/>
        <color theme="1"/>
        <rFont val="Calibri"/>
        <family val="3"/>
      </rPr>
      <t>03</t>
    </r>
    <r>
      <rPr>
        <b/>
        <sz val="10"/>
        <color theme="1"/>
        <rFont val="ＤＦ平成ゴシック体W5"/>
        <family val="3"/>
        <charset val="128"/>
      </rPr>
      <t>-</t>
    </r>
    <r>
      <rPr>
        <b/>
        <sz val="10"/>
        <color theme="1"/>
        <rFont val="Calibri"/>
        <family val="3"/>
      </rPr>
      <t>6263</t>
    </r>
    <r>
      <rPr>
        <b/>
        <sz val="10"/>
        <color theme="1"/>
        <rFont val="ＤＦ平成ゴシック体W5"/>
        <family val="3"/>
        <charset val="128"/>
      </rPr>
      <t>-</t>
    </r>
    <r>
      <rPr>
        <b/>
        <sz val="10"/>
        <color theme="1"/>
        <rFont val="Calibri"/>
        <family val="3"/>
      </rPr>
      <t>9401</t>
    </r>
    <phoneticPr fontId="1"/>
  </si>
  <si>
    <r>
      <t>FAX　○</t>
    </r>
    <r>
      <rPr>
        <b/>
        <sz val="24"/>
        <color theme="1"/>
        <rFont val="ＤＨＰ特太ゴシック体"/>
        <family val="3"/>
        <charset val="128"/>
      </rPr>
      <t>03-6263-9863</t>
    </r>
    <phoneticPr fontId="1"/>
  </si>
  <si>
    <r>
      <t xml:space="preserve">価格
</t>
    </r>
    <r>
      <rPr>
        <sz val="10"/>
        <color theme="1"/>
        <rFont val="ＤＦ平成ゴシック体W5"/>
        <family val="3"/>
        <charset val="128"/>
      </rPr>
      <t>（税込単価）</t>
    </r>
    <rPh sb="0" eb="2">
      <t>カカク</t>
    </rPh>
    <rPh sb="4" eb="6">
      <t>ゼイコミ</t>
    </rPh>
    <rPh sb="6" eb="8">
      <t>タンカゼイ</t>
    </rPh>
    <phoneticPr fontId="1"/>
  </si>
  <si>
    <t>沖縄</t>
    <phoneticPr fontId="1"/>
  </si>
  <si>
    <t>北海道・福岡・佐賀・大分</t>
    <rPh sb="0" eb="3">
      <t>ホッカイドウ</t>
    </rPh>
    <rPh sb="4" eb="6">
      <t>フクオカ</t>
    </rPh>
    <rPh sb="10" eb="12">
      <t>オオイタ</t>
    </rPh>
    <phoneticPr fontId="1"/>
  </si>
  <si>
    <t>長崎・熊本・宮崎・鹿児島</t>
    <rPh sb="0" eb="2">
      <t>ナガサキ</t>
    </rPh>
    <rPh sb="3" eb="5">
      <t>クマモト</t>
    </rPh>
    <rPh sb="6" eb="8">
      <t>ミヤザキ</t>
    </rPh>
    <rPh sb="9" eb="12">
      <t>カゴシマ</t>
    </rPh>
    <phoneticPr fontId="1"/>
  </si>
  <si>
    <t>公益財団法人 日本消防協会　総務部表彰広報担当</t>
    <rPh sb="0" eb="6">
      <t>コウ</t>
    </rPh>
    <rPh sb="7" eb="13">
      <t>ニ</t>
    </rPh>
    <rPh sb="14" eb="16">
      <t>ソウム</t>
    </rPh>
    <rPh sb="16" eb="17">
      <t>ブ</t>
    </rPh>
    <rPh sb="17" eb="19">
      <t>ヒョウショウ</t>
    </rPh>
    <rPh sb="19" eb="21">
      <t>コウホウ</t>
    </rPh>
    <rPh sb="21" eb="23">
      <t>タントウ</t>
    </rPh>
    <phoneticPr fontId="1"/>
  </si>
  <si>
    <t>※沖縄のみ80サイズ660円、100サイズ1,100円増額されます。</t>
    <phoneticPr fontId="1"/>
  </si>
  <si>
    <t>その他指示事項</t>
    <rPh sb="2" eb="3">
      <t>タ</t>
    </rPh>
    <rPh sb="3" eb="7">
      <t>シジジコウ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</si>
  <si>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</si>
  <si>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</si>
  <si>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</si>
  <si>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</si>
  <si>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</si>
  <si>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</si>
  <si>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</si>
  <si>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</si>
  <si>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</si>
  <si>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</si>
  <si>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</si>
  <si>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</si>
  <si>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</si>
  <si>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</si>
  <si>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</si>
  <si>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</si>
  <si>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</si>
  <si>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</si>
  <si>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</si>
  <si>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</si>
  <si>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</si>
  <si>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</si>
  <si>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</si>
  <si>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</si>
  <si>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</si>
  <si>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</si>
  <si>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</si>
  <si>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</si>
  <si>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</si>
  <si>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</si>
  <si>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</si>
  <si>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</si>
  <si>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</si>
  <si>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</si>
  <si>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</si>
  <si>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</si>
  <si>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</si>
  <si>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</si>
  <si>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</si>
  <si>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</si>
  <si>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</si>
  <si>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</si>
  <si>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</si>
  <si>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</si>
  <si>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</si>
  <si>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</si>
  <si>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FAX　○03-6263-9863</t>
    <phoneticPr fontId="1"/>
  </si>
  <si>
    <r>
      <t xml:space="preserve">表記する団体名
</t>
    </r>
    <r>
      <rPr>
        <sz val="9"/>
        <color theme="1"/>
        <rFont val="游ゴシック"/>
        <family val="3"/>
        <charset val="128"/>
      </rPr>
      <t>（市町村名・消防本部名）</t>
    </r>
    <rPh sb="0" eb="2">
      <t>ヒョウキ</t>
    </rPh>
    <rPh sb="4" eb="6">
      <t>ダンタイ</t>
    </rPh>
    <rPh sb="6" eb="7">
      <t>メイ</t>
    </rPh>
    <phoneticPr fontId="1"/>
  </si>
  <si>
    <t>　　　　　　℡　03-6263-9401</t>
    <phoneticPr fontId="1"/>
  </si>
  <si>
    <t>－</t>
    <phoneticPr fontId="1"/>
  </si>
  <si>
    <t>送料基本</t>
    <rPh sb="0" eb="2">
      <t>ソウリョウ</t>
    </rPh>
    <rPh sb="2" eb="4">
      <t>キホン</t>
    </rPh>
    <phoneticPr fontId="1"/>
  </si>
  <si>
    <t>超過料金A</t>
    <rPh sb="0" eb="3">
      <t>チョウカリョウ</t>
    </rPh>
    <rPh sb="3" eb="4">
      <t>キン</t>
    </rPh>
    <phoneticPr fontId="1"/>
  </si>
  <si>
    <t>超過料金B</t>
    <rPh sb="0" eb="3">
      <t>チョウカリョウ</t>
    </rPh>
    <rPh sb="3" eb="4">
      <t>キン</t>
    </rPh>
    <phoneticPr fontId="1"/>
  </si>
  <si>
    <t>沖縄A</t>
    <rPh sb="0" eb="2">
      <t>オキナワ</t>
    </rPh>
    <phoneticPr fontId="1"/>
  </si>
  <si>
    <t>沖縄B</t>
    <rPh sb="0" eb="2">
      <t>オキナワ</t>
    </rPh>
    <phoneticPr fontId="1"/>
  </si>
  <si>
    <t>2種類購入</t>
    <rPh sb="1" eb="3">
      <t>シュルイ</t>
    </rPh>
    <rPh sb="3" eb="5">
      <t>コウニュウ</t>
    </rPh>
    <phoneticPr fontId="1"/>
  </si>
  <si>
    <t>1単種類購入</t>
    <rPh sb="1" eb="4">
      <t>タンシュルイ</t>
    </rPh>
    <rPh sb="4" eb="6">
      <t>コウニュウ</t>
    </rPh>
    <phoneticPr fontId="1"/>
  </si>
  <si>
    <t>計</t>
    <rPh sb="0" eb="1">
      <t>ケイ</t>
    </rPh>
    <phoneticPr fontId="1"/>
  </si>
  <si>
    <t>サイズ</t>
  </si>
  <si>
    <t>60サイズ</t>
  </si>
  <si>
    <t>サイズ区分</t>
    <phoneticPr fontId="1"/>
  </si>
  <si>
    <t>３辺計</t>
  </si>
  <si>
    <t>重量</t>
  </si>
  <si>
    <t>60cm迄</t>
  </si>
  <si>
    <t>2kg</t>
  </si>
  <si>
    <t>8枚</t>
    <phoneticPr fontId="1"/>
  </si>
  <si>
    <t>上表金額</t>
  </si>
  <si>
    <t>80サイズ</t>
  </si>
  <si>
    <t>80cm迄</t>
  </si>
  <si>
    <t>5kg</t>
  </si>
  <si>
    <t>20枚</t>
    <phoneticPr fontId="1"/>
  </si>
  <si>
    <t>100サイズ</t>
  </si>
  <si>
    <t>100cm迄</t>
  </si>
  <si>
    <t>10kg</t>
  </si>
  <si>
    <t>40枚</t>
    <phoneticPr fontId="1"/>
  </si>
  <si>
    <t>上表金額より220円増額</t>
    <phoneticPr fontId="1"/>
  </si>
  <si>
    <t>上記金額より440円増額</t>
    <phoneticPr fontId="1"/>
  </si>
  <si>
    <t xml:space="preserve">年 　　月　 　日  </t>
    <rPh sb="0" eb="1">
      <t>ネン</t>
    </rPh>
    <rPh sb="4" eb="5">
      <t>ガツ</t>
    </rPh>
    <rPh sb="8" eb="9">
      <t>ニチ</t>
    </rPh>
    <phoneticPr fontId="1"/>
  </si>
  <si>
    <t>見積書（要・否）</t>
    <rPh sb="0" eb="3">
      <t>ミツモリショ</t>
    </rPh>
    <rPh sb="4" eb="5">
      <t>カナメ</t>
    </rPh>
    <rPh sb="6" eb="7">
      <t>イナ</t>
    </rPh>
    <phoneticPr fontId="1"/>
  </si>
  <si>
    <t>納品書（要・否）</t>
    <phoneticPr fontId="1"/>
  </si>
  <si>
    <t>令 和</t>
    <rPh sb="0" eb="1">
      <t>レイ</t>
    </rPh>
    <rPh sb="2" eb="3">
      <t>ワ</t>
    </rPh>
    <phoneticPr fontId="1"/>
  </si>
  <si>
    <t>枚数</t>
    <phoneticPr fontId="1"/>
  </si>
  <si>
    <t>金　　額</t>
    <rPh sb="0" eb="1">
      <t>キン</t>
    </rPh>
    <rPh sb="3" eb="4">
      <t>ガク</t>
    </rPh>
    <phoneticPr fontId="1"/>
  </si>
  <si>
    <t>●</t>
    <phoneticPr fontId="1"/>
  </si>
  <si>
    <t>単価（税込）</t>
    <rPh sb="0" eb="2">
      <t>タンカ</t>
    </rPh>
    <rPh sb="3" eb="5">
      <t>ゼイコミ</t>
    </rPh>
    <phoneticPr fontId="1"/>
  </si>
  <si>
    <t>（要）</t>
    <rPh sb="1" eb="2">
      <t>カナメ</t>
    </rPh>
    <phoneticPr fontId="1"/>
  </si>
  <si>
    <t>（否）</t>
    <rPh sb="1" eb="2">
      <t>イナ</t>
    </rPh>
    <phoneticPr fontId="1"/>
  </si>
  <si>
    <t>表記する文字をご入力ください</t>
    <phoneticPr fontId="1"/>
  </si>
  <si>
    <t>住　　　所
（都道府県選択）</t>
    <rPh sb="0" eb="1">
      <t>スミ</t>
    </rPh>
    <rPh sb="4" eb="5">
      <t>ショ</t>
    </rPh>
    <phoneticPr fontId="1"/>
  </si>
  <si>
    <t>団　 体 　名</t>
    <rPh sb="0" eb="1">
      <t>ダン</t>
    </rPh>
    <rPh sb="3" eb="4">
      <t>カラダ</t>
    </rPh>
    <rPh sb="6" eb="7">
      <t>メイ</t>
    </rPh>
    <phoneticPr fontId="1"/>
  </si>
  <si>
    <t>壁掛け・立て掛けタイプ</t>
    <phoneticPr fontId="1"/>
  </si>
  <si>
    <t>壁面ボルト止めタイプ</t>
    <phoneticPr fontId="1"/>
  </si>
  <si>
    <r>
      <t>A 穴なしタイプ</t>
    </r>
    <r>
      <rPr>
        <sz val="11"/>
        <color theme="1"/>
        <rFont val="游ゴシック"/>
        <family val="3"/>
        <charset val="128"/>
      </rPr>
      <t>(付属品含む)</t>
    </r>
    <rPh sb="2" eb="3">
      <t>アナ</t>
    </rPh>
    <rPh sb="9" eb="11">
      <t>フゾク</t>
    </rPh>
    <rPh sb="11" eb="12">
      <t>ヒン</t>
    </rPh>
    <rPh sb="12" eb="13">
      <t>フク</t>
    </rPh>
    <phoneticPr fontId="1"/>
  </si>
  <si>
    <r>
      <t>B 四つ穴タイプ</t>
    </r>
    <r>
      <rPr>
        <sz val="11"/>
        <color theme="1"/>
        <rFont val="游ゴシック"/>
        <family val="3"/>
        <charset val="128"/>
      </rPr>
      <t>(付属品含む)</t>
    </r>
    <rPh sb="2" eb="3">
      <t>ヨ</t>
    </rPh>
    <rPh sb="4" eb="5">
      <t>アナ</t>
    </rPh>
    <rPh sb="9" eb="11">
      <t>フゾク</t>
    </rPh>
    <rPh sb="11" eb="12">
      <t>ヒン</t>
    </rPh>
    <rPh sb="12" eb="13">
      <t>フク</t>
    </rPh>
    <phoneticPr fontId="1"/>
  </si>
  <si>
    <t>【重量超過料金表】</t>
    <rPh sb="1" eb="3">
      <t>ジュウリョウ</t>
    </rPh>
    <rPh sb="3" eb="8">
      <t>チョウカリョウキンヒョウ</t>
    </rPh>
    <phoneticPr fontId="1"/>
  </si>
  <si>
    <t>※日本消防協会記入欄　</t>
    <rPh sb="1" eb="7">
      <t>ニ</t>
    </rPh>
    <rPh sb="7" eb="9">
      <t>キニュウ</t>
    </rPh>
    <rPh sb="9" eb="10">
      <t>ラン</t>
    </rPh>
    <phoneticPr fontId="1"/>
  </si>
  <si>
    <t xml:space="preserve"> 消防団協力事業所表示証（市町村マーク）</t>
    <rPh sb="1" eb="12">
      <t>ショ</t>
    </rPh>
    <rPh sb="13" eb="16">
      <t>シチョウソン</t>
    </rPh>
    <phoneticPr fontId="1"/>
  </si>
  <si>
    <t xml:space="preserve"> 購  入  申  込  書</t>
    <rPh sb="1" eb="2">
      <t>コウ</t>
    </rPh>
    <rPh sb="4" eb="5">
      <t>ニュウ</t>
    </rPh>
    <rPh sb="7" eb="8">
      <t>サル</t>
    </rPh>
    <rPh sb="10" eb="11">
      <t>コ</t>
    </rPh>
    <rPh sb="13" eb="14">
      <t>ショ</t>
    </rPh>
    <phoneticPr fontId="1"/>
  </si>
  <si>
    <t xml:space="preserve"> （公財）日本消防協会</t>
    <rPh sb="2" eb="3">
      <t>オオヤケ</t>
    </rPh>
    <rPh sb="3" eb="4">
      <t>ザイ</t>
    </rPh>
    <rPh sb="5" eb="11">
      <t>ニ</t>
    </rPh>
    <phoneticPr fontId="1"/>
  </si>
  <si>
    <t>そ　 の　 他</t>
    <rPh sb="6" eb="7">
      <t>タ</t>
    </rPh>
    <phoneticPr fontId="1"/>
  </si>
  <si>
    <t>電  話  番  号</t>
    <rPh sb="0" eb="1">
      <t>デン</t>
    </rPh>
    <rPh sb="3" eb="4">
      <t>ハナシ</t>
    </rPh>
    <rPh sb="6" eb="7">
      <t>バン</t>
    </rPh>
    <rPh sb="9" eb="10">
      <t>ゴウ</t>
    </rPh>
    <phoneticPr fontId="1"/>
  </si>
  <si>
    <r>
      <t>請求書宛名</t>
    </r>
    <r>
      <rPr>
        <sz val="8"/>
        <rFont val="游ゴシック"/>
        <family val="3"/>
        <charset val="128"/>
      </rPr>
      <t>(上記団体名と異なる場合のみ)</t>
    </r>
    <phoneticPr fontId="1"/>
  </si>
  <si>
    <r>
      <t>納品先</t>
    </r>
    <r>
      <rPr>
        <sz val="8"/>
        <color theme="1"/>
        <rFont val="游ゴシック"/>
        <family val="3"/>
        <charset val="128"/>
      </rPr>
      <t>（上記住所と異なる場合）</t>
    </r>
    <rPh sb="0" eb="3">
      <t>ノウヒンサキ</t>
    </rPh>
    <rPh sb="4" eb="6">
      <t>ジョウキ</t>
    </rPh>
    <rPh sb="6" eb="8">
      <t>ジュウショ</t>
    </rPh>
    <rPh sb="9" eb="10">
      <t>コト</t>
    </rPh>
    <rPh sb="12" eb="14">
      <t>バアイ</t>
    </rPh>
    <phoneticPr fontId="1"/>
  </si>
  <si>
    <t>部署</t>
    <rPh sb="0" eb="2">
      <t>ブショ</t>
    </rPh>
    <phoneticPr fontId="1"/>
  </si>
  <si>
    <t>担当者</t>
    <rPh sb="0" eb="3">
      <t>タントウシャ</t>
    </rPh>
    <phoneticPr fontId="1"/>
  </si>
  <si>
    <t>担　　　当</t>
    <rPh sb="0" eb="1">
      <t>タン</t>
    </rPh>
    <rPh sb="4" eb="5">
      <t>トウ</t>
    </rPh>
    <phoneticPr fontId="1"/>
  </si>
  <si>
    <t>日本消防協会</t>
    <rPh sb="0" eb="6">
      <t>ニホンショウボウキョウカイ</t>
    </rPh>
    <phoneticPr fontId="1"/>
  </si>
  <si>
    <t>日消花子</t>
    <rPh sb="0" eb="1">
      <t>ニチ</t>
    </rPh>
    <rPh sb="1" eb="2">
      <t>ショウ</t>
    </rPh>
    <rPh sb="2" eb="4">
      <t>ハナコ</t>
    </rPh>
    <phoneticPr fontId="1"/>
  </si>
  <si>
    <t>総務部</t>
    <rPh sb="0" eb="3">
      <t>ソウムブ</t>
    </rPh>
    <phoneticPr fontId="1"/>
  </si>
  <si>
    <t>港区東新橋一丁目1番19号</t>
    <rPh sb="0" eb="2">
      <t>ミナトク</t>
    </rPh>
    <rPh sb="2" eb="3">
      <t>ヒガシ</t>
    </rPh>
    <rPh sb="3" eb="5">
      <t>シンバシ</t>
    </rPh>
    <rPh sb="5" eb="6">
      <t>イッ</t>
    </rPh>
    <rPh sb="6" eb="8">
      <t>チョウメ</t>
    </rPh>
    <rPh sb="9" eb="10">
      <t>バン</t>
    </rPh>
    <rPh sb="12" eb="13">
      <t>ゴウ</t>
    </rPh>
    <phoneticPr fontId="1"/>
  </si>
  <si>
    <t>ニッショーホール</t>
    <phoneticPr fontId="1"/>
  </si>
  <si>
    <t>JAPAN FIREFIGHTERS ASSOCIATION</t>
    <phoneticPr fontId="1"/>
  </si>
  <si>
    <t>0021</t>
    <phoneticPr fontId="1"/>
  </si>
  <si>
    <t>日消　太郎</t>
    <rPh sb="0" eb="1">
      <t>ニチ</t>
    </rPh>
    <rPh sb="1" eb="2">
      <t>ショウ</t>
    </rPh>
    <rPh sb="3" eb="5">
      <t>タロウ</t>
    </rPh>
    <phoneticPr fontId="1"/>
  </si>
  <si>
    <t>6263</t>
    <phoneticPr fontId="1"/>
  </si>
  <si>
    <t>9401</t>
    <phoneticPr fontId="1"/>
  </si>
  <si>
    <t>03</t>
    <phoneticPr fontId="1"/>
  </si>
  <si>
    <r>
      <t>納品先</t>
    </r>
    <r>
      <rPr>
        <sz val="8"/>
        <color rgb="FFFF0000"/>
        <rFont val="游ゴシック"/>
        <family val="3"/>
        <charset val="128"/>
      </rPr>
      <t>（上記住所と異なる場合）</t>
    </r>
    <rPh sb="0" eb="3">
      <t>ノウヒンサキ</t>
    </rPh>
    <rPh sb="4" eb="6">
      <t>ジョウキ</t>
    </rPh>
    <rPh sb="6" eb="8">
      <t>ジュウショ</t>
    </rPh>
    <rPh sb="9" eb="10">
      <t>コト</t>
    </rPh>
    <rPh sb="12" eb="14">
      <t>バアイ</t>
    </rPh>
    <phoneticPr fontId="1"/>
  </si>
  <si>
    <r>
      <t>請求書宛名</t>
    </r>
    <r>
      <rPr>
        <sz val="8"/>
        <color rgb="FFFF0000"/>
        <rFont val="游ゴシック"/>
        <family val="3"/>
        <charset val="128"/>
      </rPr>
      <t>(上記団体名と異なる場合のみ)</t>
    </r>
    <phoneticPr fontId="1"/>
  </si>
  <si>
    <t>※「令和 年 月表示」の文字が不要の場合は、不要の文字を消してください。</t>
    <rPh sb="2" eb="4">
      <t>レイワ</t>
    </rPh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</si>
  <si>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</si>
  <si>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</si>
  <si>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</si>
  <si>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超過料金</t>
    <rPh sb="0" eb="3">
      <t>チョウカリョウ</t>
    </rPh>
    <rPh sb="3" eb="4">
      <t>キン</t>
    </rPh>
    <phoneticPr fontId="1"/>
  </si>
  <si>
    <t>沖縄</t>
    <rPh sb="0" eb="2">
      <t>オキナワ</t>
    </rPh>
    <phoneticPr fontId="1"/>
  </si>
  <si>
    <t>沖縄県</t>
    <phoneticPr fontId="1"/>
  </si>
  <si>
    <t>・　・　・　・</t>
    <phoneticPr fontId="1"/>
  </si>
  <si>
    <r>
      <t xml:space="preserve">表記する団体名
</t>
    </r>
    <r>
      <rPr>
        <b/>
        <sz val="9"/>
        <color theme="1"/>
        <rFont val="游ゴシック"/>
        <family val="3"/>
        <charset val="128"/>
      </rPr>
      <t>（市町村名・消防本部名）</t>
    </r>
    <rPh sb="0" eb="2">
      <t>ヒョウキ</t>
    </rPh>
    <rPh sb="4" eb="6">
      <t>ダンタイ</t>
    </rPh>
    <rPh sb="6" eb="7">
      <t>メイ</t>
    </rPh>
    <phoneticPr fontId="1"/>
  </si>
  <si>
    <r>
      <t>上表金額より</t>
    </r>
    <r>
      <rPr>
        <u/>
        <sz val="9"/>
        <rFont val="游ゴシック"/>
        <family val="3"/>
        <charset val="128"/>
      </rPr>
      <t>220円増額</t>
    </r>
    <phoneticPr fontId="1"/>
  </si>
  <si>
    <r>
      <t>上記金額より</t>
    </r>
    <r>
      <rPr>
        <u/>
        <sz val="9"/>
        <rFont val="游ゴシック"/>
        <family val="3"/>
        <charset val="128"/>
      </rPr>
      <t>440円増額</t>
    </r>
    <phoneticPr fontId="1"/>
  </si>
  <si>
    <r>
      <t>※沖縄のみ</t>
    </r>
    <r>
      <rPr>
        <u/>
        <sz val="9"/>
        <rFont val="游ゴシック"/>
        <family val="3"/>
        <charset val="128"/>
      </rPr>
      <t>80サイズ660円</t>
    </r>
    <r>
      <rPr>
        <sz val="9"/>
        <rFont val="游ゴシック"/>
        <family val="3"/>
        <charset val="128"/>
      </rPr>
      <t>、</t>
    </r>
    <r>
      <rPr>
        <u/>
        <sz val="9"/>
        <rFont val="游ゴシック"/>
        <family val="3"/>
        <charset val="128"/>
      </rPr>
      <t>100サイズ1,100円</t>
    </r>
    <r>
      <rPr>
        <sz val="9"/>
        <rFont val="游ゴシック"/>
        <family val="3"/>
        <charset val="128"/>
      </rPr>
      <t>増額されます。</t>
    </r>
    <phoneticPr fontId="1"/>
  </si>
  <si>
    <r>
      <t xml:space="preserve">価格
</t>
    </r>
    <r>
      <rPr>
        <sz val="9"/>
        <color theme="1"/>
        <rFont val="游ゴシック"/>
        <family val="3"/>
        <charset val="128"/>
      </rPr>
      <t>（税込単価）</t>
    </r>
    <rPh sb="0" eb="2">
      <t>カカク</t>
    </rPh>
    <rPh sb="4" eb="6">
      <t>ゼイコミ</t>
    </rPh>
    <rPh sb="6" eb="8">
      <t>タンカ</t>
    </rPh>
    <phoneticPr fontId="1"/>
  </si>
  <si>
    <t>※表記が４団体以上の場合、2列表記になります。</t>
    <rPh sb="1" eb="3">
      <t>ヒョウキ</t>
    </rPh>
    <rPh sb="5" eb="7">
      <t>ダンタイ</t>
    </rPh>
    <rPh sb="7" eb="9">
      <t>イジョウ</t>
    </rPh>
    <rPh sb="10" eb="12">
      <t>バアイ</t>
    </rPh>
    <rPh sb="14" eb="15">
      <t>レツ</t>
    </rPh>
    <rPh sb="15" eb="17">
      <t>ヒョウキ</t>
    </rPh>
    <phoneticPr fontId="1"/>
  </si>
  <si>
    <t>【問い合わせ先】公益財団法人 日本消防協会　総務部表彰広報担当　　</t>
    <rPh sb="1" eb="2">
      <t>ト</t>
    </rPh>
    <rPh sb="3" eb="4">
      <t>ア</t>
    </rPh>
    <rPh sb="6" eb="7">
      <t>サキ</t>
    </rPh>
    <phoneticPr fontId="1"/>
  </si>
  <si>
    <r>
      <t>【お申込み方法】</t>
    </r>
    <r>
      <rPr>
        <b/>
        <strike/>
        <sz val="12"/>
        <color rgb="FFFF0000"/>
        <rFont val="游ゴシック"/>
        <family val="3"/>
        <charset val="128"/>
      </rPr>
      <t>ＦＡＸまたは</t>
    </r>
    <r>
      <rPr>
        <b/>
        <sz val="12"/>
        <color theme="1"/>
        <rFont val="游ゴシック"/>
        <family val="3"/>
        <charset val="128"/>
      </rPr>
      <t>Ｅ-mailにてお申込みください。</t>
    </r>
    <rPh sb="2" eb="4">
      <t>モウシコ</t>
    </rPh>
    <rPh sb="5" eb="7">
      <t>ホウホウ</t>
    </rPh>
    <rPh sb="23" eb="25">
      <t>モウシコ</t>
    </rPh>
    <phoneticPr fontId="1"/>
  </si>
  <si>
    <r>
      <rPr>
        <b/>
        <strike/>
        <sz val="14"/>
        <color rgb="FFFF0000"/>
        <rFont val="游ゴシック"/>
        <family val="3"/>
        <charset val="128"/>
      </rPr>
      <t>FAX　</t>
    </r>
    <r>
      <rPr>
        <b/>
        <strike/>
        <u/>
        <sz val="14"/>
        <color rgb="FFFF0000"/>
        <rFont val="游ゴシック"/>
        <family val="3"/>
        <charset val="128"/>
      </rPr>
      <t>03-6263-9863</t>
    </r>
    <r>
      <rPr>
        <b/>
        <sz val="14"/>
        <color theme="1"/>
        <rFont val="游ゴシック"/>
        <family val="3"/>
        <charset val="128"/>
      </rPr>
      <t>　　　E-mail　</t>
    </r>
    <r>
      <rPr>
        <b/>
        <u/>
        <sz val="14"/>
        <color theme="1"/>
        <rFont val="游ゴシック"/>
        <family val="3"/>
        <charset val="128"/>
      </rPr>
      <t>hyojisho@nissho.or.jp</t>
    </r>
    <phoneticPr fontId="1"/>
  </si>
  <si>
    <r>
      <t>　　TEL　03-6263-</t>
    </r>
    <r>
      <rPr>
        <strike/>
        <sz val="10"/>
        <color rgb="FFFF0000"/>
        <rFont val="游ゴシック"/>
        <family val="3"/>
        <charset val="128"/>
      </rPr>
      <t>9401</t>
    </r>
    <r>
      <rPr>
        <sz val="10"/>
        <color theme="1"/>
        <rFont val="游ゴシック"/>
        <family val="3"/>
        <charset val="128"/>
      </rPr>
      <t xml:space="preserve"> 9514</t>
    </r>
    <phoneticPr fontId="1"/>
  </si>
  <si>
    <t>※「令和・年・月・表示」の文字が不要の場合は、不要の文字を消してください。</t>
    <rPh sb="2" eb="4">
      <t>レイワ</t>
    </rPh>
    <rPh sb="5" eb="6">
      <t>ネン</t>
    </rPh>
    <phoneticPr fontId="1"/>
  </si>
  <si>
    <t xml:space="preserve">  消防団協力事業所表示証</t>
    <rPh sb="2" eb="10">
      <t>ショウボウダンキョウリョクジギョウショ</t>
    </rPh>
    <rPh sb="10" eb="13">
      <t>ヒョウジショウ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</si>
</sst>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General&quot;円&quot;"/>
    <numFmt numFmtId="177" formatCode="General&quot;枚&quot;"/>
    <numFmt numFmtId="178" formatCode="#,##0&quot;円&quot;"/>
    <numFmt numFmtId="179" formatCode="#,###&quot;円&quot;"/>
    <numFmt numFmtId="180" formatCode="#,##0_ ;[Red]\-#,##0\ "/>
    <numFmt numFmtId="184" formatCode="[$-411]ggge&quot;年&quot;m&quot;月&quot;d&quot;日&quot;;@"/>
  </numFmts>
  <fonts count="6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ＤＦ平成ゴシック体W5"/>
      <family val="3"/>
      <charset val="128"/>
    </font>
    <font>
      <sz val="9"/>
      <color theme="1"/>
      <name val="ＤＦ平成ゴシック体W5"/>
      <family val="3"/>
      <charset val="128"/>
    </font>
    <font>
      <sz val="10"/>
      <color theme="1"/>
      <name val="ＤＦ平成ゴシック体W5"/>
      <family val="3"/>
      <charset val="128"/>
    </font>
    <font>
      <sz val="12"/>
      <color theme="1"/>
      <name val="ＤＦ平成ゴシック体W5"/>
      <family val="3"/>
      <charset val="128"/>
    </font>
    <font>
      <sz val="14"/>
      <color theme="1"/>
      <name val="ＤＦ平成ゴシック体W5"/>
      <family val="3"/>
      <charset val="128"/>
    </font>
    <font>
      <sz val="8"/>
      <color theme="1"/>
      <name val="ＤＦ平成ゴシック体W5"/>
      <family val="3"/>
      <charset val="128"/>
    </font>
    <font>
      <sz val="12"/>
      <name val="ＤＦ平成ゴシック体W5"/>
      <family val="3"/>
      <charset val="128"/>
    </font>
    <font>
      <sz val="14"/>
      <color theme="2" tint="-0.249977111117893"/>
      <name val="ＤＦ平成ゴシック体W5"/>
      <family val="3"/>
      <charset val="128"/>
    </font>
    <font>
      <sz val="9"/>
      <name val="ＤＦ平成ゴシック体W5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ＤＦ平成ゴシック体W5"/>
      <family val="3"/>
      <charset val="128"/>
    </font>
    <font>
      <sz val="18"/>
      <name val="ＤＦ平成ゴシック体W5"/>
      <family val="3"/>
      <charset val="128"/>
    </font>
    <font>
      <b/>
      <sz val="14"/>
      <color theme="1"/>
      <name val="ＤＦ平成ゴシック体W5"/>
      <family val="3"/>
      <charset val="128"/>
    </font>
    <font>
      <b/>
      <sz val="10"/>
      <color theme="1"/>
      <name val="ＤＦ平成ゴシック体W5"/>
      <family val="3"/>
      <charset val="128"/>
    </font>
    <font>
      <b/>
      <sz val="12"/>
      <color theme="1"/>
      <name val="ＤＦ平成ゴシック体W5"/>
      <family val="3"/>
      <charset val="128"/>
    </font>
    <font>
      <sz val="22"/>
      <color theme="1"/>
      <name val="ＤＦ特太ゴシック体"/>
      <family val="3"/>
      <charset val="128"/>
    </font>
    <font>
      <b/>
      <sz val="26"/>
      <color theme="1"/>
      <name val="ＤＦ特太ゴシック体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2" tint="-0.249977111117893"/>
      <name val="ＭＳ Ｐゴシック"/>
      <family val="2"/>
      <charset val="128"/>
      <scheme val="minor"/>
    </font>
    <font>
      <sz val="14"/>
      <color theme="2" tint="-0.249977111117893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name val="ＤＦ平成ゴシック体W5"/>
      <family val="3"/>
      <charset val="128"/>
    </font>
    <font>
      <sz val="11"/>
      <name val="ＤＦ平成ゴシック体W5"/>
      <family val="3"/>
      <charset val="128"/>
    </font>
    <font>
      <b/>
      <sz val="24"/>
      <color theme="1"/>
      <name val="ＤＦ特太ゴシック体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ＤＦ平成ゴシック体W5"/>
      <family val="3"/>
      <charset val="128"/>
    </font>
    <font>
      <b/>
      <sz val="10"/>
      <color theme="1"/>
      <name val="Segoe UI Symbol"/>
      <family val="3"/>
    </font>
    <font>
      <b/>
      <sz val="10"/>
      <color theme="1"/>
      <name val="Calibri"/>
      <family val="3"/>
    </font>
    <font>
      <b/>
      <sz val="24"/>
      <color theme="1"/>
      <name val="ＤＨＰ特太ゴシック体"/>
      <family val="3"/>
      <charset val="128"/>
    </font>
    <font>
      <b/>
      <sz val="2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26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4"/>
      <color theme="2" tint="-0.249977111117893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4"/>
      <name val="游ゴシック"/>
      <family val="3"/>
      <charset val="128"/>
    </font>
    <font>
      <sz val="8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22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u/>
      <sz val="9"/>
      <name val="游ゴシック"/>
      <family val="3"/>
      <charset val="128"/>
    </font>
    <font>
      <b/>
      <u/>
      <sz val="14"/>
      <color theme="1"/>
      <name val="游ゴシック"/>
      <family val="3"/>
      <charset val="128"/>
    </font>
    <font>
      <b/>
      <strike/>
      <sz val="12"/>
      <color rgb="FFFF0000"/>
      <name val="游ゴシック"/>
      <family val="3"/>
      <charset val="128"/>
    </font>
    <font>
      <b/>
      <strike/>
      <sz val="14"/>
      <color rgb="FFFF0000"/>
      <name val="游ゴシック"/>
      <family val="3"/>
      <charset val="128"/>
    </font>
    <font>
      <b/>
      <strike/>
      <u/>
      <sz val="14"/>
      <color rgb="FFFF0000"/>
      <name val="游ゴシック"/>
      <family val="3"/>
      <charset val="128"/>
    </font>
    <font>
      <strike/>
      <sz val="10"/>
      <color rgb="FFFF0000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indexed="64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/>
      <top style="medium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51" fillId="0" borderId="0" applyFont="0" applyFill="0" applyBorder="0" applyAlignment="0" applyProtection="0">
      <alignment vertical="center"/>
    </xf>
  </cellStyleXfs>
  <cellXfs count="516">
    <xf numFmtId="0" fontId="0" fillId="0" borderId="0" xfId="0">
      <alignment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177" fontId="6" fillId="0" borderId="19" xfId="0" applyNumberFormat="1" applyFont="1" applyBorder="1" applyAlignment="1" applyProtection="1">
      <alignment horizontal="right" vertical="center"/>
      <protection locked="0"/>
    </xf>
    <xf numFmtId="177" fontId="6" fillId="0" borderId="22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8" fillId="0" borderId="26" xfId="0" applyFont="1" applyBorder="1">
      <alignment vertical="center"/>
    </xf>
    <xf numFmtId="0" fontId="8" fillId="0" borderId="0" xfId="0" applyFont="1">
      <alignment vertical="center"/>
    </xf>
    <xf numFmtId="0" fontId="8" fillId="0" borderId="27" xfId="0" applyFont="1" applyBorder="1">
      <alignment vertical="center"/>
    </xf>
    <xf numFmtId="0" fontId="0" fillId="0" borderId="0" xfId="0" applyProtection="1">
      <alignment vertical="center"/>
      <protection locked="0"/>
    </xf>
    <xf numFmtId="176" fontId="6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3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 shrinkToFit="1"/>
    </xf>
    <xf numFmtId="0" fontId="5" fillId="0" borderId="8" xfId="0" applyFont="1" applyBorder="1" applyAlignment="1">
      <alignment horizontal="distributed" vertical="center"/>
    </xf>
    <xf numFmtId="0" fontId="9" fillId="0" borderId="2" xfId="0" applyFont="1" applyBorder="1" applyAlignment="1">
      <alignment horizontal="center" vertical="center"/>
    </xf>
    <xf numFmtId="0" fontId="5" fillId="0" borderId="42" xfId="0" applyFont="1" applyBorder="1" applyAlignment="1">
      <alignment horizontal="distributed" vertical="center"/>
    </xf>
    <xf numFmtId="0" fontId="9" fillId="0" borderId="28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/>
    </xf>
    <xf numFmtId="0" fontId="4" fillId="0" borderId="10" xfId="0" applyFont="1" applyBorder="1" applyAlignment="1">
      <alignment vertical="center" shrinkToFit="1"/>
    </xf>
    <xf numFmtId="0" fontId="10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9" xfId="0" applyFont="1" applyBorder="1">
      <alignment vertical="center"/>
    </xf>
    <xf numFmtId="0" fontId="8" fillId="0" borderId="45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7" xfId="0" applyFont="1" applyBorder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176" fontId="6" fillId="2" borderId="20" xfId="0" applyNumberFormat="1" applyFont="1" applyFill="1" applyBorder="1" applyAlignment="1">
      <alignment horizontal="right" vertical="center"/>
    </xf>
    <xf numFmtId="176" fontId="6" fillId="2" borderId="23" xfId="0" applyNumberFormat="1" applyFont="1" applyFill="1" applyBorder="1" applyAlignment="1">
      <alignment horizontal="right" vertical="center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4" xfId="0" applyBorder="1">
      <alignment vertical="center"/>
    </xf>
    <xf numFmtId="178" fontId="8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41" fillId="0" borderId="0" xfId="0" applyFont="1" applyAlignment="1">
      <alignment horizontal="left"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35" fillId="0" borderId="0" xfId="0" applyFont="1" applyProtection="1">
      <alignment vertical="center"/>
      <protection locked="0"/>
    </xf>
    <xf numFmtId="176" fontId="41" fillId="0" borderId="0" xfId="0" applyNumberFormat="1" applyFont="1" applyAlignment="1">
      <alignment horizontal="center" vertical="center"/>
    </xf>
    <xf numFmtId="0" fontId="35" fillId="0" borderId="4" xfId="0" applyFont="1" applyBorder="1">
      <alignment vertical="center"/>
    </xf>
    <xf numFmtId="176" fontId="41" fillId="0" borderId="0" xfId="0" applyNumberFormat="1" applyFont="1" applyAlignment="1">
      <alignment horizontal="right" vertical="center"/>
    </xf>
    <xf numFmtId="0" fontId="42" fillId="0" borderId="0" xfId="0" applyFont="1">
      <alignment vertical="center"/>
    </xf>
    <xf numFmtId="0" fontId="43" fillId="0" borderId="19" xfId="0" applyFont="1" applyBorder="1" applyAlignment="1">
      <alignment horizontal="center" vertical="center"/>
    </xf>
    <xf numFmtId="0" fontId="0" fillId="0" borderId="19" xfId="0" applyBorder="1">
      <alignment vertical="center"/>
    </xf>
    <xf numFmtId="178" fontId="37" fillId="0" borderId="19" xfId="0" applyNumberFormat="1" applyFont="1" applyBorder="1">
      <alignment vertical="center"/>
    </xf>
    <xf numFmtId="176" fontId="37" fillId="0" borderId="19" xfId="0" applyNumberFormat="1" applyFont="1" applyBorder="1">
      <alignment vertical="center"/>
    </xf>
    <xf numFmtId="178" fontId="37" fillId="0" borderId="19" xfId="0" applyNumberFormat="1" applyFont="1" applyBorder="1" applyAlignment="1">
      <alignment horizontal="center" vertical="center"/>
    </xf>
    <xf numFmtId="0" fontId="43" fillId="0" borderId="58" xfId="0" applyFont="1" applyBorder="1" applyAlignment="1">
      <alignment horizontal="center" vertical="center"/>
    </xf>
    <xf numFmtId="178" fontId="37" fillId="0" borderId="0" xfId="0" applyNumberFormat="1" applyFont="1">
      <alignment vertical="center"/>
    </xf>
    <xf numFmtId="0" fontId="40" fillId="0" borderId="0" xfId="0" applyFont="1" applyAlignment="1">
      <alignment horizontal="right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0" fontId="44" fillId="0" borderId="0" xfId="0" applyFont="1" applyAlignment="1" applyProtection="1">
      <alignment horizontal="left" vertical="center"/>
      <protection locked="0"/>
    </xf>
    <xf numFmtId="0" fontId="45" fillId="0" borderId="0" xfId="0" applyFont="1" applyAlignment="1" applyProtection="1">
      <alignment horizontal="left" vertical="center"/>
      <protection locked="0"/>
    </xf>
    <xf numFmtId="0" fontId="44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0" fontId="44" fillId="3" borderId="0" xfId="0" applyFont="1" applyFill="1" applyAlignment="1" applyProtection="1">
      <alignment horizontal="left" vertical="center"/>
      <protection locked="0"/>
    </xf>
    <xf numFmtId="0" fontId="44" fillId="3" borderId="0" xfId="0" applyFont="1" applyFill="1" applyAlignment="1" applyProtection="1">
      <alignment horizontal="left" vertical="center" shrinkToFit="1"/>
      <protection locked="0"/>
    </xf>
    <xf numFmtId="0" fontId="44" fillId="0" borderId="0" xfId="0" applyFont="1" applyAlignment="1" applyProtection="1">
      <alignment horizontal="left" vertical="center" shrinkToFit="1"/>
      <protection locked="0"/>
    </xf>
    <xf numFmtId="0" fontId="43" fillId="0" borderId="0" xfId="0" applyFont="1" applyProtection="1">
      <alignment vertical="center"/>
      <protection locked="0"/>
    </xf>
    <xf numFmtId="0" fontId="43" fillId="2" borderId="0" xfId="0" applyFont="1" applyFill="1" applyAlignment="1">
      <alignment horizontal="center" vertical="center"/>
    </xf>
    <xf numFmtId="176" fontId="41" fillId="2" borderId="0" xfId="0" applyNumberFormat="1" applyFont="1" applyFill="1" applyAlignment="1">
      <alignment horizontal="right" vertical="center"/>
    </xf>
    <xf numFmtId="176" fontId="41" fillId="0" borderId="0" xfId="0" applyNumberFormat="1" applyFont="1" applyAlignment="1" applyProtection="1">
      <alignment horizontal="right" vertical="center"/>
      <protection locked="0"/>
    </xf>
    <xf numFmtId="0" fontId="43" fillId="0" borderId="0" xfId="0" applyFont="1" applyAlignment="1">
      <alignment horizontal="center" vertical="center"/>
    </xf>
    <xf numFmtId="38" fontId="35" fillId="0" borderId="0" xfId="0" applyNumberFormat="1" applyFont="1">
      <alignment vertical="center"/>
    </xf>
    <xf numFmtId="38" fontId="35" fillId="0" borderId="19" xfId="1" applyFont="1" applyBorder="1">
      <alignment vertical="center"/>
    </xf>
    <xf numFmtId="38" fontId="35" fillId="0" borderId="58" xfId="1" applyFont="1" applyBorder="1">
      <alignment vertical="center"/>
    </xf>
    <xf numFmtId="0" fontId="43" fillId="0" borderId="59" xfId="0" applyFont="1" applyBorder="1">
      <alignment vertical="center"/>
    </xf>
    <xf numFmtId="38" fontId="35" fillId="0" borderId="59" xfId="1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/>
    </xf>
    <xf numFmtId="0" fontId="43" fillId="0" borderId="59" xfId="0" applyFont="1" applyBorder="1" applyAlignment="1">
      <alignment horizontal="center" vertical="center"/>
    </xf>
    <xf numFmtId="38" fontId="35" fillId="0" borderId="59" xfId="1" applyFont="1" applyBorder="1">
      <alignment vertical="center"/>
    </xf>
    <xf numFmtId="0" fontId="43" fillId="0" borderId="60" xfId="0" applyFont="1" applyBorder="1" applyAlignment="1">
      <alignment horizontal="center" vertical="center"/>
    </xf>
    <xf numFmtId="0" fontId="43" fillId="0" borderId="63" xfId="0" applyFont="1" applyBorder="1" applyAlignment="1">
      <alignment horizontal="center" vertical="center"/>
    </xf>
    <xf numFmtId="38" fontId="35" fillId="0" borderId="63" xfId="1" applyFont="1" applyBorder="1">
      <alignment vertical="center"/>
    </xf>
    <xf numFmtId="0" fontId="47" fillId="0" borderId="10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176" fontId="41" fillId="0" borderId="0" xfId="0" applyNumberFormat="1" applyFont="1">
      <alignment vertical="center"/>
    </xf>
    <xf numFmtId="0" fontId="47" fillId="0" borderId="0" xfId="0" applyFont="1">
      <alignment vertical="center"/>
    </xf>
    <xf numFmtId="0" fontId="35" fillId="0" borderId="2" xfId="0" applyFont="1" applyBorder="1">
      <alignment vertical="center"/>
    </xf>
    <xf numFmtId="0" fontId="43" fillId="0" borderId="28" xfId="0" applyFont="1" applyBorder="1" applyAlignment="1">
      <alignment horizontal="left" vertical="center"/>
    </xf>
    <xf numFmtId="0" fontId="43" fillId="0" borderId="43" xfId="0" applyFont="1" applyBorder="1">
      <alignment vertical="center"/>
    </xf>
    <xf numFmtId="0" fontId="35" fillId="0" borderId="9" xfId="0" applyFont="1" applyBorder="1">
      <alignment vertical="center"/>
    </xf>
    <xf numFmtId="0" fontId="47" fillId="0" borderId="52" xfId="0" applyFont="1" applyBorder="1" applyAlignment="1">
      <alignment horizontal="left" vertical="center"/>
    </xf>
    <xf numFmtId="0" fontId="43" fillId="0" borderId="69" xfId="0" applyFont="1" applyBorder="1" applyAlignment="1">
      <alignment horizontal="center" vertical="center"/>
    </xf>
    <xf numFmtId="0" fontId="48" fillId="0" borderId="53" xfId="0" applyFont="1" applyBorder="1">
      <alignment vertical="center"/>
    </xf>
    <xf numFmtId="0" fontId="48" fillId="0" borderId="2" xfId="0" applyFont="1" applyBorder="1">
      <alignment vertical="center"/>
    </xf>
    <xf numFmtId="0" fontId="48" fillId="0" borderId="9" xfId="0" applyFont="1" applyBorder="1">
      <alignment vertical="center"/>
    </xf>
    <xf numFmtId="0" fontId="42" fillId="0" borderId="55" xfId="0" applyFont="1" applyBorder="1">
      <alignment vertical="center"/>
    </xf>
    <xf numFmtId="0" fontId="42" fillId="0" borderId="1" xfId="0" applyFont="1" applyBorder="1">
      <alignment vertical="center"/>
    </xf>
    <xf numFmtId="0" fontId="42" fillId="0" borderId="7" xfId="0" applyFont="1" applyBorder="1">
      <alignment vertical="center"/>
    </xf>
    <xf numFmtId="0" fontId="44" fillId="0" borderId="2" xfId="0" applyFont="1" applyBorder="1">
      <alignment vertical="center"/>
    </xf>
    <xf numFmtId="0" fontId="44" fillId="0" borderId="2" xfId="0" applyFont="1" applyBorder="1" applyProtection="1">
      <alignment vertical="center"/>
      <protection locked="0"/>
    </xf>
    <xf numFmtId="0" fontId="43" fillId="0" borderId="64" xfId="0" applyFont="1" applyBorder="1" applyAlignment="1">
      <alignment horizontal="center" vertical="center"/>
    </xf>
    <xf numFmtId="0" fontId="44" fillId="0" borderId="9" xfId="0" applyFont="1" applyBorder="1" applyProtection="1">
      <alignment vertical="center"/>
      <protection locked="0"/>
    </xf>
    <xf numFmtId="0" fontId="54" fillId="0" borderId="57" xfId="0" applyFont="1" applyBorder="1" applyAlignment="1">
      <alignment horizontal="center" vertical="center" shrinkToFit="1"/>
    </xf>
    <xf numFmtId="0" fontId="54" fillId="0" borderId="58" xfId="0" applyFont="1" applyBorder="1" applyAlignment="1">
      <alignment horizontal="center" vertical="center" shrinkToFit="1"/>
    </xf>
    <xf numFmtId="0" fontId="54" fillId="0" borderId="18" xfId="0" applyFont="1" applyBorder="1" applyAlignment="1">
      <alignment horizontal="center" vertical="center" shrinkToFit="1"/>
    </xf>
    <xf numFmtId="0" fontId="54" fillId="0" borderId="19" xfId="0" applyFont="1" applyBorder="1" applyAlignment="1">
      <alignment horizontal="center" vertical="center" shrinkToFit="1"/>
    </xf>
    <xf numFmtId="0" fontId="54" fillId="0" borderId="21" xfId="0" applyFont="1" applyBorder="1" applyAlignment="1">
      <alignment horizontal="center" vertical="center" shrinkToFit="1"/>
    </xf>
    <xf numFmtId="0" fontId="54" fillId="0" borderId="22" xfId="0" applyFont="1" applyBorder="1" applyAlignment="1">
      <alignment horizontal="center" vertical="center" shrinkToFit="1"/>
    </xf>
    <xf numFmtId="0" fontId="54" fillId="0" borderId="67" xfId="0" applyFont="1" applyBorder="1" applyAlignment="1">
      <alignment horizontal="center" vertical="center" shrinkToFit="1"/>
    </xf>
    <xf numFmtId="0" fontId="54" fillId="0" borderId="59" xfId="0" applyFont="1" applyBorder="1" applyAlignment="1">
      <alignment horizontal="center" vertical="center" shrinkToFit="1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left" vertical="center"/>
      <protection locked="0"/>
    </xf>
    <xf numFmtId="177" fontId="43" fillId="0" borderId="22" xfId="0" applyNumberFormat="1" applyFont="1" applyBorder="1" applyAlignment="1" applyProtection="1">
      <alignment horizontal="right" vertical="center"/>
      <protection locked="0"/>
    </xf>
    <xf numFmtId="179" fontId="43" fillId="2" borderId="23" xfId="0" applyNumberFormat="1" applyFont="1" applyFill="1" applyBorder="1" applyAlignment="1">
      <alignment horizontal="right" vertical="center"/>
    </xf>
    <xf numFmtId="0" fontId="44" fillId="0" borderId="90" xfId="0" applyFont="1" applyBorder="1">
      <alignment vertical="center"/>
    </xf>
    <xf numFmtId="0" fontId="35" fillId="0" borderId="90" xfId="0" applyFont="1" applyBorder="1">
      <alignment vertical="center"/>
    </xf>
    <xf numFmtId="0" fontId="35" fillId="0" borderId="85" xfId="0" applyFont="1" applyBorder="1">
      <alignment vertical="center"/>
    </xf>
    <xf numFmtId="0" fontId="35" fillId="0" borderId="0" xfId="0" applyFont="1" applyAlignment="1">
      <alignment horizontal="left"/>
    </xf>
    <xf numFmtId="177" fontId="43" fillId="0" borderId="58" xfId="0" applyNumberFormat="1" applyFont="1" applyBorder="1" applyAlignment="1" applyProtection="1">
      <alignment horizontal="right" vertical="center"/>
      <protection locked="0"/>
    </xf>
    <xf numFmtId="179" fontId="43" fillId="2" borderId="68" xfId="0" applyNumberFormat="1" applyFont="1" applyFill="1" applyBorder="1" applyAlignment="1">
      <alignment horizontal="right" vertical="center"/>
    </xf>
    <xf numFmtId="0" fontId="43" fillId="2" borderId="95" xfId="0" applyFont="1" applyFill="1" applyBorder="1" applyAlignment="1">
      <alignment horizontal="center" vertical="center"/>
    </xf>
    <xf numFmtId="0" fontId="43" fillId="2" borderId="96" xfId="0" applyFont="1" applyFill="1" applyBorder="1" applyAlignment="1">
      <alignment horizontal="center" vertical="center"/>
    </xf>
    <xf numFmtId="0" fontId="35" fillId="0" borderId="28" xfId="0" applyFont="1" applyBorder="1">
      <alignment vertical="center"/>
    </xf>
    <xf numFmtId="0" fontId="35" fillId="0" borderId="0" xfId="0" applyFont="1" applyAlignment="1" applyProtection="1">
      <alignment horizontal="left" vertical="center"/>
      <protection locked="0"/>
    </xf>
    <xf numFmtId="0" fontId="35" fillId="0" borderId="11" xfId="0" applyFont="1" applyBorder="1">
      <alignment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4" fillId="0" borderId="2" xfId="0" applyFont="1" applyBorder="1" applyAlignment="1">
      <alignment horizontal="left" vertical="center"/>
    </xf>
    <xf numFmtId="0" fontId="44" fillId="0" borderId="2" xfId="0" applyFont="1" applyBorder="1" applyAlignment="1">
      <alignment horizontal="center" vertical="center"/>
    </xf>
    <xf numFmtId="49" fontId="37" fillId="0" borderId="2" xfId="0" applyNumberFormat="1" applyFont="1" applyBorder="1" applyAlignment="1" applyProtection="1">
      <alignment horizontal="center" vertical="center"/>
      <protection locked="0"/>
    </xf>
    <xf numFmtId="49" fontId="37" fillId="0" borderId="0" xfId="0" applyNumberFormat="1" applyFont="1" applyAlignment="1" applyProtection="1">
      <alignment horizontal="center" vertical="center"/>
      <protection locked="0"/>
    </xf>
    <xf numFmtId="0" fontId="57" fillId="0" borderId="1" xfId="0" applyFont="1" applyBorder="1">
      <alignment vertical="center"/>
    </xf>
    <xf numFmtId="0" fontId="43" fillId="0" borderId="97" xfId="0" applyFont="1" applyBorder="1" applyAlignment="1">
      <alignment horizontal="center" vertical="center"/>
    </xf>
    <xf numFmtId="0" fontId="43" fillId="0" borderId="98" xfId="0" applyFont="1" applyBorder="1" applyAlignment="1">
      <alignment horizontal="center" vertical="center"/>
    </xf>
    <xf numFmtId="38" fontId="35" fillId="0" borderId="99" xfId="1" applyFont="1" applyBorder="1">
      <alignment vertical="center"/>
    </xf>
    <xf numFmtId="180" fontId="35" fillId="0" borderId="97" xfId="1" applyNumberFormat="1" applyFont="1" applyBorder="1">
      <alignment vertical="center"/>
    </xf>
    <xf numFmtId="0" fontId="35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>
      <alignment horizontal="left" vertical="center"/>
    </xf>
    <xf numFmtId="0" fontId="38" fillId="0" borderId="0" xfId="0" applyFont="1">
      <alignment vertical="center"/>
    </xf>
    <xf numFmtId="0" fontId="40" fillId="0" borderId="0" xfId="0" applyFont="1" applyAlignment="1">
      <alignment horizontal="center" vertical="center" shrinkToFit="1"/>
    </xf>
    <xf numFmtId="0" fontId="42" fillId="0" borderId="0" xfId="0" applyFont="1" applyAlignment="1"/>
    <xf numFmtId="0" fontId="35" fillId="0" borderId="69" xfId="0" applyFont="1" applyBorder="1" applyAlignment="1">
      <alignment horizontal="distributed" vertical="center"/>
    </xf>
    <xf numFmtId="0" fontId="35" fillId="0" borderId="65" xfId="0" applyFont="1" applyBorder="1" applyAlignment="1">
      <alignment horizontal="distributed" vertical="center"/>
    </xf>
    <xf numFmtId="0" fontId="43" fillId="0" borderId="69" xfId="0" applyFont="1" applyBorder="1" applyAlignment="1">
      <alignment horizontal="center" vertical="center"/>
    </xf>
    <xf numFmtId="0" fontId="43" fillId="0" borderId="65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 shrinkToFit="1"/>
    </xf>
    <xf numFmtId="0" fontId="37" fillId="0" borderId="88" xfId="0" applyFont="1" applyBorder="1" applyAlignment="1" applyProtection="1">
      <alignment horizontal="right" vertical="center"/>
      <protection locked="0"/>
    </xf>
    <xf numFmtId="0" fontId="37" fillId="0" borderId="88" xfId="0" applyFont="1" applyBorder="1" applyAlignment="1" applyProtection="1">
      <alignment horizontal="left" vertical="center"/>
      <protection locked="0"/>
    </xf>
    <xf numFmtId="0" fontId="37" fillId="0" borderId="89" xfId="0" applyFont="1" applyBorder="1" applyAlignment="1" applyProtection="1">
      <alignment horizontal="left" vertical="center"/>
      <protection locked="0"/>
    </xf>
    <xf numFmtId="0" fontId="48" fillId="0" borderId="70" xfId="0" applyFont="1" applyBorder="1" applyAlignment="1">
      <alignment horizontal="center" vertical="center" shrinkToFit="1"/>
    </xf>
    <xf numFmtId="0" fontId="48" fillId="0" borderId="72" xfId="0" applyFont="1" applyBorder="1" applyAlignment="1">
      <alignment horizontal="center" vertical="center" shrinkToFit="1"/>
    </xf>
    <xf numFmtId="0" fontId="48" fillId="0" borderId="78" xfId="0" applyFont="1" applyBorder="1" applyAlignment="1">
      <alignment horizontal="center" vertical="center" shrinkToFit="1"/>
    </xf>
    <xf numFmtId="0" fontId="48" fillId="0" borderId="69" xfId="0" applyFont="1" applyBorder="1" applyAlignment="1">
      <alignment horizontal="center" vertical="center" shrinkToFit="1"/>
    </xf>
    <xf numFmtId="0" fontId="48" fillId="0" borderId="28" xfId="0" applyFont="1" applyBorder="1" applyAlignment="1">
      <alignment horizontal="center" vertical="center" shrinkToFit="1"/>
    </xf>
    <xf numFmtId="0" fontId="48" fillId="0" borderId="43" xfId="0" applyFont="1" applyBorder="1" applyAlignment="1">
      <alignment horizontal="center" vertical="center" shrinkToFit="1"/>
    </xf>
    <xf numFmtId="0" fontId="54" fillId="0" borderId="79" xfId="0" applyFont="1" applyBorder="1" applyAlignment="1">
      <alignment horizontal="center" vertical="center" shrinkToFit="1"/>
    </xf>
    <xf numFmtId="0" fontId="54" fillId="0" borderId="80" xfId="0" applyFont="1" applyBorder="1" applyAlignment="1">
      <alignment horizontal="center" vertical="center" shrinkToFit="1"/>
    </xf>
    <xf numFmtId="0" fontId="54" fillId="0" borderId="81" xfId="0" applyFont="1" applyBorder="1" applyAlignment="1">
      <alignment horizontal="center" vertical="center" shrinkToFit="1"/>
    </xf>
    <xf numFmtId="0" fontId="54" fillId="0" borderId="82" xfId="0" applyFont="1" applyBorder="1" applyAlignment="1">
      <alignment horizontal="center" vertical="center" shrinkToFit="1"/>
    </xf>
    <xf numFmtId="0" fontId="54" fillId="0" borderId="4" xfId="0" applyFont="1" applyBorder="1" applyAlignment="1">
      <alignment horizontal="center" vertical="center" shrinkToFit="1"/>
    </xf>
    <xf numFmtId="0" fontId="54" fillId="0" borderId="5" xfId="0" applyFont="1" applyBorder="1" applyAlignment="1">
      <alignment horizontal="center" vertical="center" shrinkToFit="1"/>
    </xf>
    <xf numFmtId="0" fontId="54" fillId="0" borderId="83" xfId="0" applyFont="1" applyBorder="1" applyAlignment="1">
      <alignment horizontal="center" vertical="center" shrinkToFit="1"/>
    </xf>
    <xf numFmtId="0" fontId="54" fillId="0" borderId="36" xfId="0" applyFont="1" applyBorder="1" applyAlignment="1">
      <alignment horizontal="center" vertical="center" shrinkToFit="1"/>
    </xf>
    <xf numFmtId="0" fontId="54" fillId="0" borderId="44" xfId="0" applyFont="1" applyBorder="1" applyAlignment="1">
      <alignment horizontal="center" vertical="center" shrinkToFit="1"/>
    </xf>
    <xf numFmtId="0" fontId="35" fillId="0" borderId="53" xfId="0" applyFont="1" applyBorder="1" applyAlignment="1">
      <alignment horizontal="center" vertical="center"/>
    </xf>
    <xf numFmtId="0" fontId="35" fillId="0" borderId="64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0" fontId="37" fillId="0" borderId="90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1" xfId="0" applyFont="1" applyBorder="1" applyAlignment="1" applyProtection="1">
      <alignment horizontal="left" vertical="center"/>
      <protection locked="0"/>
    </xf>
    <xf numFmtId="0" fontId="37" fillId="0" borderId="7" xfId="0" applyFont="1" applyBorder="1" applyAlignment="1" applyProtection="1">
      <alignment horizontal="left" vertical="center"/>
      <protection locked="0"/>
    </xf>
    <xf numFmtId="0" fontId="37" fillId="0" borderId="90" xfId="0" applyFont="1" applyBorder="1" applyAlignment="1" applyProtection="1">
      <alignment horizontal="left" vertical="center"/>
      <protection locked="0"/>
    </xf>
    <xf numFmtId="0" fontId="37" fillId="0" borderId="85" xfId="0" applyFont="1" applyBorder="1" applyAlignment="1" applyProtection="1">
      <alignment horizontal="left" vertical="center"/>
      <protection locked="0"/>
    </xf>
    <xf numFmtId="0" fontId="38" fillId="0" borderId="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44" fillId="0" borderId="82" xfId="0" applyFont="1" applyBorder="1" applyAlignment="1">
      <alignment horizontal="center" vertical="center"/>
    </xf>
    <xf numFmtId="0" fontId="44" fillId="0" borderId="64" xfId="0" applyFont="1" applyBorder="1" applyAlignment="1">
      <alignment horizontal="center" vertical="center"/>
    </xf>
    <xf numFmtId="49" fontId="35" fillId="0" borderId="28" xfId="0" applyNumberFormat="1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horizontal="right" vertical="center"/>
      <protection locked="0"/>
    </xf>
    <xf numFmtId="0" fontId="35" fillId="0" borderId="28" xfId="0" applyFont="1" applyBorder="1" applyAlignment="1" applyProtection="1">
      <alignment horizontal="left" vertical="center"/>
      <protection locked="0"/>
    </xf>
    <xf numFmtId="0" fontId="35" fillId="0" borderId="43" xfId="0" applyFont="1" applyBorder="1" applyAlignment="1" applyProtection="1">
      <alignment horizontal="left" vertical="center"/>
      <protection locked="0"/>
    </xf>
    <xf numFmtId="0" fontId="53" fillId="0" borderId="86" xfId="0" applyFont="1" applyBorder="1" applyAlignment="1">
      <alignment horizontal="left" vertical="center"/>
    </xf>
    <xf numFmtId="0" fontId="53" fillId="0" borderId="87" xfId="0" applyFont="1" applyBorder="1" applyAlignment="1">
      <alignment horizontal="left" vertical="center"/>
    </xf>
    <xf numFmtId="0" fontId="35" fillId="0" borderId="28" xfId="0" applyFont="1" applyBorder="1" applyAlignment="1">
      <alignment horizontal="center" vertical="center"/>
    </xf>
    <xf numFmtId="0" fontId="35" fillId="0" borderId="28" xfId="0" applyFont="1" applyBorder="1" applyAlignment="1" applyProtection="1">
      <alignment horizontal="center" vertical="center"/>
      <protection locked="0"/>
    </xf>
    <xf numFmtId="0" fontId="55" fillId="2" borderId="1" xfId="0" applyFont="1" applyFill="1" applyBorder="1" applyAlignment="1">
      <alignment horizontal="left" vertical="center" shrinkToFit="1"/>
    </xf>
    <xf numFmtId="0" fontId="55" fillId="2" borderId="56" xfId="0" applyFont="1" applyFill="1" applyBorder="1" applyAlignment="1">
      <alignment horizontal="left" vertical="center" shrinkToFit="1"/>
    </xf>
    <xf numFmtId="0" fontId="37" fillId="0" borderId="2" xfId="0" applyFont="1" applyBorder="1" applyAlignment="1" applyProtection="1">
      <alignment horizontal="left" vertical="center"/>
      <protection locked="0"/>
    </xf>
    <xf numFmtId="0" fontId="37" fillId="0" borderId="9" xfId="0" applyFont="1" applyBorder="1" applyAlignment="1" applyProtection="1">
      <alignment horizontal="left" vertical="center"/>
      <protection locked="0"/>
    </xf>
    <xf numFmtId="0" fontId="38" fillId="2" borderId="10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52" xfId="0" applyFont="1" applyFill="1" applyBorder="1" applyAlignment="1">
      <alignment horizontal="center" vertical="center"/>
    </xf>
    <xf numFmtId="0" fontId="38" fillId="2" borderId="12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8" fillId="2" borderId="51" xfId="0" applyFont="1" applyFill="1" applyBorder="1" applyAlignment="1">
      <alignment horizontal="center" vertical="center"/>
    </xf>
    <xf numFmtId="42" fontId="38" fillId="2" borderId="3" xfId="0" applyNumberFormat="1" applyFont="1" applyFill="1" applyBorder="1" applyAlignment="1">
      <alignment horizontal="center" vertical="center" shrinkToFit="1"/>
    </xf>
    <xf numFmtId="42" fontId="38" fillId="2" borderId="4" xfId="0" applyNumberFormat="1" applyFont="1" applyFill="1" applyBorder="1" applyAlignment="1">
      <alignment horizontal="center" vertical="center" shrinkToFit="1"/>
    </xf>
    <xf numFmtId="42" fontId="38" fillId="2" borderId="50" xfId="0" applyNumberFormat="1" applyFont="1" applyFill="1" applyBorder="1" applyAlignment="1">
      <alignment horizontal="center" vertical="center" shrinkToFit="1"/>
    </xf>
    <xf numFmtId="42" fontId="38" fillId="2" borderId="100" xfId="0" applyNumberFormat="1" applyFont="1" applyFill="1" applyBorder="1" applyAlignment="1">
      <alignment horizontal="center" vertical="center" shrinkToFit="1"/>
    </xf>
    <xf numFmtId="42" fontId="38" fillId="2" borderId="36" xfId="0" applyNumberFormat="1" applyFont="1" applyFill="1" applyBorder="1" applyAlignment="1">
      <alignment horizontal="center" vertical="center" shrinkToFit="1"/>
    </xf>
    <xf numFmtId="42" fontId="38" fillId="2" borderId="75" xfId="0" applyNumberFormat="1" applyFont="1" applyFill="1" applyBorder="1" applyAlignment="1">
      <alignment horizontal="center" vertical="center" shrinkToFit="1"/>
    </xf>
    <xf numFmtId="179" fontId="43" fillId="2" borderId="4" xfId="0" applyNumberFormat="1" applyFont="1" applyFill="1" applyBorder="1" applyAlignment="1" applyProtection="1">
      <alignment horizontal="right" vertical="center"/>
      <protection locked="0"/>
    </xf>
    <xf numFmtId="179" fontId="43" fillId="2" borderId="5" xfId="0" applyNumberFormat="1" applyFont="1" applyFill="1" applyBorder="1" applyAlignment="1" applyProtection="1">
      <alignment horizontal="right" vertical="center"/>
      <protection locked="0"/>
    </xf>
    <xf numFmtId="179" fontId="43" fillId="2" borderId="36" xfId="0" applyNumberFormat="1" applyFont="1" applyFill="1" applyBorder="1" applyAlignment="1" applyProtection="1">
      <alignment horizontal="right" vertical="center"/>
      <protection locked="0"/>
    </xf>
    <xf numFmtId="179" fontId="43" fillId="2" borderId="44" xfId="0" applyNumberFormat="1" applyFont="1" applyFill="1" applyBorder="1" applyAlignment="1" applyProtection="1">
      <alignment horizontal="right" vertical="center"/>
      <protection locked="0"/>
    </xf>
    <xf numFmtId="179" fontId="43" fillId="2" borderId="0" xfId="0" applyNumberFormat="1" applyFont="1" applyFill="1" applyAlignment="1">
      <alignment horizontal="right" vertical="center"/>
    </xf>
    <xf numFmtId="179" fontId="43" fillId="2" borderId="11" xfId="0" applyNumberFormat="1" applyFont="1" applyFill="1" applyBorder="1" applyAlignment="1">
      <alignment horizontal="right" vertical="center"/>
    </xf>
    <xf numFmtId="179" fontId="43" fillId="2" borderId="13" xfId="0" applyNumberFormat="1" applyFont="1" applyFill="1" applyBorder="1" applyAlignment="1">
      <alignment horizontal="right" vertical="center"/>
    </xf>
    <xf numFmtId="179" fontId="43" fillId="2" borderId="14" xfId="0" applyNumberFormat="1" applyFont="1" applyFill="1" applyBorder="1" applyAlignment="1">
      <alignment horizontal="right" vertical="center"/>
    </xf>
    <xf numFmtId="179" fontId="43" fillId="2" borderId="70" xfId="0" applyNumberFormat="1" applyFont="1" applyFill="1" applyBorder="1" applyAlignment="1">
      <alignment horizontal="right" vertical="center"/>
    </xf>
    <xf numFmtId="179" fontId="43" fillId="2" borderId="72" xfId="0" applyNumberFormat="1" applyFont="1" applyFill="1" applyBorder="1" applyAlignment="1">
      <alignment horizontal="right" vertical="center"/>
    </xf>
    <xf numFmtId="179" fontId="43" fillId="2" borderId="66" xfId="0" applyNumberFormat="1" applyFont="1" applyFill="1" applyBorder="1" applyAlignment="1">
      <alignment horizontal="right" vertical="center"/>
    </xf>
    <xf numFmtId="179" fontId="43" fillId="2" borderId="55" xfId="0" applyNumberFormat="1" applyFont="1" applyFill="1" applyBorder="1" applyAlignment="1">
      <alignment horizontal="right" vertical="center"/>
    </xf>
    <xf numFmtId="179" fontId="43" fillId="2" borderId="1" xfId="0" applyNumberFormat="1" applyFont="1" applyFill="1" applyBorder="1" applyAlignment="1">
      <alignment horizontal="right" vertical="center"/>
    </xf>
    <xf numFmtId="179" fontId="43" fillId="2" borderId="56" xfId="0" applyNumberFormat="1" applyFont="1" applyFill="1" applyBorder="1" applyAlignment="1">
      <alignment horizontal="right" vertical="center"/>
    </xf>
    <xf numFmtId="0" fontId="47" fillId="0" borderId="6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7" fillId="0" borderId="56" xfId="0" applyFont="1" applyBorder="1" applyAlignment="1">
      <alignment horizontal="left" vertical="center"/>
    </xf>
    <xf numFmtId="0" fontId="47" fillId="0" borderId="3" xfId="0" applyFont="1" applyBorder="1" applyAlignment="1">
      <alignment horizontal="left" vertical="center"/>
    </xf>
    <xf numFmtId="0" fontId="47" fillId="0" borderId="4" xfId="0" applyFont="1" applyBorder="1" applyAlignment="1">
      <alignment horizontal="left" vertical="center"/>
    </xf>
    <xf numFmtId="0" fontId="47" fillId="0" borderId="50" xfId="0" applyFont="1" applyBorder="1" applyAlignment="1">
      <alignment horizontal="left" vertical="center"/>
    </xf>
    <xf numFmtId="176" fontId="37" fillId="0" borderId="2" xfId="0" applyNumberFormat="1" applyFont="1" applyBorder="1" applyAlignment="1">
      <alignment horizontal="right" vertical="center"/>
    </xf>
    <xf numFmtId="176" fontId="37" fillId="0" borderId="9" xfId="0" applyNumberFormat="1" applyFont="1" applyBorder="1" applyAlignment="1">
      <alignment horizontal="right" vertical="center"/>
    </xf>
    <xf numFmtId="176" fontId="37" fillId="0" borderId="1" xfId="0" applyNumberFormat="1" applyFont="1" applyBorder="1" applyAlignment="1">
      <alignment horizontal="right" vertical="center"/>
    </xf>
    <xf numFmtId="176" fontId="37" fillId="0" borderId="7" xfId="0" applyNumberFormat="1" applyFont="1" applyBorder="1" applyAlignment="1">
      <alignment horizontal="right" vertical="center"/>
    </xf>
    <xf numFmtId="178" fontId="37" fillId="0" borderId="2" xfId="0" applyNumberFormat="1" applyFont="1" applyBorder="1" applyAlignment="1">
      <alignment horizontal="right" vertical="center"/>
    </xf>
    <xf numFmtId="178" fontId="37" fillId="0" borderId="9" xfId="0" applyNumberFormat="1" applyFont="1" applyBorder="1" applyAlignment="1">
      <alignment horizontal="right" vertical="center"/>
    </xf>
    <xf numFmtId="178" fontId="37" fillId="0" borderId="1" xfId="0" applyNumberFormat="1" applyFont="1" applyBorder="1" applyAlignment="1">
      <alignment horizontal="right" vertical="center"/>
    </xf>
    <xf numFmtId="178" fontId="37" fillId="0" borderId="7" xfId="0" applyNumberFormat="1" applyFont="1" applyBorder="1" applyAlignment="1">
      <alignment horizontal="right" vertical="center"/>
    </xf>
    <xf numFmtId="178" fontId="37" fillId="0" borderId="28" xfId="0" applyNumberFormat="1" applyFont="1" applyBorder="1" applyAlignment="1">
      <alignment horizontal="right" vertical="center"/>
    </xf>
    <xf numFmtId="178" fontId="37" fillId="0" borderId="43" xfId="0" applyNumberFormat="1" applyFont="1" applyBorder="1" applyAlignment="1">
      <alignment horizontal="right" vertical="center"/>
    </xf>
    <xf numFmtId="0" fontId="38" fillId="0" borderId="8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5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52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38" fillId="0" borderId="65" xfId="0" applyFont="1" applyBorder="1" applyAlignment="1">
      <alignment horizontal="center" vertical="center"/>
    </xf>
    <xf numFmtId="0" fontId="43" fillId="2" borderId="91" xfId="0" applyFont="1" applyFill="1" applyBorder="1" applyAlignment="1">
      <alignment horizontal="center" vertical="center"/>
    </xf>
    <xf numFmtId="0" fontId="43" fillId="2" borderId="92" xfId="0" applyFont="1" applyFill="1" applyBorder="1" applyAlignment="1">
      <alignment horizontal="center" vertical="center"/>
    </xf>
    <xf numFmtId="0" fontId="43" fillId="2" borderId="93" xfId="0" applyFont="1" applyFill="1" applyBorder="1" applyAlignment="1">
      <alignment horizontal="center" vertical="center"/>
    </xf>
    <xf numFmtId="0" fontId="43" fillId="2" borderId="94" xfId="0" applyFont="1" applyFill="1" applyBorder="1" applyAlignment="1">
      <alignment horizontal="center" vertical="center" wrapText="1"/>
    </xf>
    <xf numFmtId="0" fontId="43" fillId="2" borderId="92" xfId="0" applyFont="1" applyFill="1" applyBorder="1" applyAlignment="1">
      <alignment horizontal="center" vertical="center" wrapText="1"/>
    </xf>
    <xf numFmtId="0" fontId="43" fillId="2" borderId="93" xfId="0" applyFont="1" applyFill="1" applyBorder="1" applyAlignment="1">
      <alignment horizontal="center" vertical="center" wrapText="1"/>
    </xf>
    <xf numFmtId="0" fontId="44" fillId="0" borderId="53" xfId="0" applyFont="1" applyBorder="1" applyAlignment="1">
      <alignment horizontal="center" vertical="center"/>
    </xf>
    <xf numFmtId="0" fontId="44" fillId="0" borderId="84" xfId="0" applyFont="1" applyBorder="1" applyAlignment="1">
      <alignment horizontal="center" vertical="center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13" xfId="0" applyFont="1" applyBorder="1" applyAlignment="1">
      <alignment horizontal="left" vertical="center"/>
    </xf>
    <xf numFmtId="0" fontId="37" fillId="0" borderId="13" xfId="0" applyFont="1" applyBorder="1" applyAlignment="1" applyProtection="1">
      <alignment horizontal="left" vertical="center" shrinkToFit="1"/>
      <protection locked="0"/>
    </xf>
    <xf numFmtId="0" fontId="37" fillId="0" borderId="14" xfId="0" applyFont="1" applyBorder="1" applyAlignment="1" applyProtection="1">
      <alignment horizontal="left" vertical="center" shrinkToFit="1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58" fillId="0" borderId="25" xfId="0" applyFont="1" applyBorder="1" applyAlignment="1">
      <alignment horizontal="right" vertical="top"/>
    </xf>
    <xf numFmtId="0" fontId="58" fillId="0" borderId="13" xfId="0" applyFont="1" applyBorder="1" applyAlignment="1">
      <alignment horizontal="right" vertical="top"/>
    </xf>
    <xf numFmtId="0" fontId="55" fillId="0" borderId="0" xfId="0" applyFont="1" applyAlignment="1">
      <alignment horizontal="left" vertical="top"/>
    </xf>
    <xf numFmtId="0" fontId="47" fillId="0" borderId="0" xfId="0" applyFont="1">
      <alignment vertical="center"/>
    </xf>
    <xf numFmtId="0" fontId="47" fillId="0" borderId="11" xfId="0" applyFont="1" applyBorder="1">
      <alignment vertical="center"/>
    </xf>
    <xf numFmtId="0" fontId="37" fillId="0" borderId="4" xfId="0" applyFont="1" applyBorder="1" applyAlignment="1" applyProtection="1">
      <alignment horizontal="left" vertical="center"/>
      <protection locked="0"/>
    </xf>
    <xf numFmtId="0" fontId="37" fillId="0" borderId="5" xfId="0" applyFont="1" applyBorder="1" applyAlignment="1" applyProtection="1">
      <alignment horizontal="left" vertical="center"/>
      <protection locked="0"/>
    </xf>
    <xf numFmtId="0" fontId="38" fillId="0" borderId="33" xfId="0" applyFont="1" applyBorder="1" applyAlignment="1">
      <alignment horizontal="distributed" vertical="center"/>
    </xf>
    <xf numFmtId="0" fontId="38" fillId="0" borderId="74" xfId="0" applyFont="1" applyBorder="1" applyAlignment="1">
      <alignment horizontal="distributed" vertical="center"/>
    </xf>
    <xf numFmtId="0" fontId="38" fillId="0" borderId="38" xfId="0" applyFont="1" applyBorder="1" applyAlignment="1">
      <alignment horizontal="distributed" vertical="center"/>
    </xf>
    <xf numFmtId="0" fontId="38" fillId="0" borderId="52" xfId="0" applyFont="1" applyBorder="1" applyAlignment="1">
      <alignment horizontal="distributed" vertical="center"/>
    </xf>
    <xf numFmtId="0" fontId="38" fillId="0" borderId="41" xfId="0" applyFont="1" applyBorder="1" applyAlignment="1">
      <alignment horizontal="distributed" vertical="center"/>
    </xf>
    <xf numFmtId="0" fontId="38" fillId="0" borderId="54" xfId="0" applyFont="1" applyBorder="1" applyAlignment="1">
      <alignment horizontal="distributed" vertical="center"/>
    </xf>
    <xf numFmtId="0" fontId="38" fillId="0" borderId="35" xfId="0" applyFont="1" applyBorder="1" applyAlignment="1">
      <alignment horizontal="distributed" vertical="center"/>
    </xf>
    <xf numFmtId="0" fontId="38" fillId="0" borderId="75" xfId="0" applyFont="1" applyBorder="1" applyAlignment="1">
      <alignment horizontal="distributed" vertical="center"/>
    </xf>
    <xf numFmtId="49" fontId="37" fillId="0" borderId="0" xfId="0" applyNumberFormat="1" applyFont="1" applyAlignment="1" applyProtection="1">
      <alignment horizontal="left" vertical="center"/>
      <protection locked="0"/>
    </xf>
    <xf numFmtId="0" fontId="35" fillId="0" borderId="0" xfId="0" applyFont="1" applyAlignment="1" applyProtection="1">
      <alignment horizontal="left" vertical="center"/>
      <protection locked="0"/>
    </xf>
    <xf numFmtId="0" fontId="35" fillId="0" borderId="11" xfId="0" applyFont="1" applyBorder="1" applyAlignment="1" applyProtection="1">
      <alignment horizontal="left" vertical="center"/>
      <protection locked="0"/>
    </xf>
    <xf numFmtId="0" fontId="53" fillId="0" borderId="0" xfId="0" applyFont="1" applyAlignment="1" applyProtection="1">
      <alignment horizontal="right" vertical="center"/>
      <protection locked="0"/>
    </xf>
    <xf numFmtId="49" fontId="37" fillId="0" borderId="2" xfId="0" applyNumberFormat="1" applyFont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left" vertical="center" shrinkToFit="1"/>
    </xf>
    <xf numFmtId="0" fontId="35" fillId="0" borderId="19" xfId="0" applyFont="1" applyBorder="1" applyAlignment="1">
      <alignment horizontal="distributed" vertical="center"/>
    </xf>
    <xf numFmtId="0" fontId="43" fillId="0" borderId="19" xfId="0" applyFont="1" applyBorder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54" fillId="0" borderId="15" xfId="0" applyFont="1" applyBorder="1" applyAlignment="1">
      <alignment horizontal="center" vertical="center" shrinkToFit="1"/>
    </xf>
    <xf numFmtId="0" fontId="54" fillId="0" borderId="16" xfId="0" applyFont="1" applyBorder="1" applyAlignment="1">
      <alignment horizontal="center" vertical="center" shrinkToFit="1"/>
    </xf>
    <xf numFmtId="176" fontId="37" fillId="0" borderId="0" xfId="0" applyNumberFormat="1" applyFont="1" applyAlignment="1">
      <alignment horizontal="right" vertical="center"/>
    </xf>
    <xf numFmtId="176" fontId="37" fillId="0" borderId="11" xfId="0" applyNumberFormat="1" applyFont="1" applyBorder="1" applyAlignment="1">
      <alignment horizontal="right" vertical="center"/>
    </xf>
    <xf numFmtId="176" fontId="37" fillId="0" borderId="13" xfId="0" applyNumberFormat="1" applyFont="1" applyBorder="1" applyAlignment="1">
      <alignment horizontal="right" vertical="center"/>
    </xf>
    <xf numFmtId="176" fontId="37" fillId="0" borderId="14" xfId="0" applyNumberFormat="1" applyFont="1" applyBorder="1" applyAlignment="1">
      <alignment horizontal="right" vertical="center"/>
    </xf>
    <xf numFmtId="0" fontId="47" fillId="0" borderId="12" xfId="0" applyFont="1" applyBorder="1" applyAlignment="1">
      <alignment horizontal="left" vertical="center"/>
    </xf>
    <xf numFmtId="0" fontId="47" fillId="0" borderId="13" xfId="0" applyFont="1" applyBorder="1" applyAlignment="1">
      <alignment horizontal="left" vertical="center"/>
    </xf>
    <xf numFmtId="0" fontId="47" fillId="0" borderId="51" xfId="0" applyFont="1" applyBorder="1" applyAlignment="1">
      <alignment horizontal="left" vertical="center"/>
    </xf>
    <xf numFmtId="0" fontId="55" fillId="2" borderId="6" xfId="0" applyFont="1" applyFill="1" applyBorder="1" applyAlignment="1">
      <alignment horizontal="left" vertical="center" shrinkToFit="1"/>
    </xf>
    <xf numFmtId="0" fontId="54" fillId="0" borderId="76" xfId="0" applyFont="1" applyBorder="1" applyAlignment="1">
      <alignment horizontal="center" vertical="center" shrinkToFit="1"/>
    </xf>
    <xf numFmtId="0" fontId="54" fillId="0" borderId="77" xfId="0" applyFont="1" applyBorder="1" applyAlignment="1">
      <alignment horizontal="center" vertical="center" shrinkToFit="1"/>
    </xf>
    <xf numFmtId="178" fontId="37" fillId="0" borderId="4" xfId="0" applyNumberFormat="1" applyFont="1" applyBorder="1" applyAlignment="1">
      <alignment horizontal="right" vertical="center"/>
    </xf>
    <xf numFmtId="178" fontId="37" fillId="0" borderId="5" xfId="0" applyNumberFormat="1" applyFont="1" applyBorder="1" applyAlignment="1">
      <alignment horizontal="right" vertical="center"/>
    </xf>
    <xf numFmtId="0" fontId="55" fillId="2" borderId="72" xfId="0" applyFont="1" applyFill="1" applyBorder="1" applyAlignment="1">
      <alignment horizontal="left" vertical="center" shrinkToFit="1"/>
    </xf>
    <xf numFmtId="0" fontId="55" fillId="2" borderId="66" xfId="0" applyFont="1" applyFill="1" applyBorder="1" applyAlignment="1">
      <alignment horizontal="left" vertical="center" shrinkToFit="1"/>
    </xf>
    <xf numFmtId="0" fontId="55" fillId="2" borderId="71" xfId="0" applyFont="1" applyFill="1" applyBorder="1" applyAlignment="1">
      <alignment horizontal="left" vertical="center" shrinkToFit="1"/>
    </xf>
    <xf numFmtId="0" fontId="47" fillId="0" borderId="8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center"/>
    </xf>
    <xf numFmtId="0" fontId="47" fillId="0" borderId="54" xfId="0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52" xfId="0" applyFont="1" applyBorder="1" applyAlignment="1">
      <alignment horizontal="left" vertical="center"/>
    </xf>
    <xf numFmtId="0" fontId="43" fillId="0" borderId="42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0" fontId="35" fillId="0" borderId="28" xfId="0" applyFont="1" applyBorder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35" fillId="0" borderId="0" xfId="0" applyFont="1" applyAlignment="1">
      <alignment horizontal="left"/>
    </xf>
    <xf numFmtId="0" fontId="40" fillId="0" borderId="25" xfId="0" applyFont="1" applyBorder="1" applyAlignment="1">
      <alignment horizontal="right" vertical="center"/>
    </xf>
    <xf numFmtId="0" fontId="40" fillId="0" borderId="34" xfId="0" applyFont="1" applyBorder="1" applyAlignment="1">
      <alignment horizontal="right" vertical="center"/>
    </xf>
    <xf numFmtId="0" fontId="40" fillId="0" borderId="1" xfId="0" applyFont="1" applyBorder="1" applyAlignment="1">
      <alignment horizontal="right" vertical="center"/>
    </xf>
    <xf numFmtId="0" fontId="40" fillId="0" borderId="73" xfId="0" applyFont="1" applyBorder="1" applyAlignment="1">
      <alignment horizontal="right" vertical="center"/>
    </xf>
    <xf numFmtId="0" fontId="39" fillId="0" borderId="2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39" fillId="0" borderId="37" xfId="0" applyFont="1" applyBorder="1" applyAlignment="1">
      <alignment horizontal="center" vertical="center"/>
    </xf>
    <xf numFmtId="0" fontId="35" fillId="0" borderId="0" xfId="0" applyFont="1" applyAlignment="1">
      <alignment horizontal="left" vertical="top"/>
    </xf>
    <xf numFmtId="0" fontId="42" fillId="0" borderId="25" xfId="0" applyFont="1" applyBorder="1" applyAlignment="1">
      <alignment horizontal="right" vertical="top"/>
    </xf>
    <xf numFmtId="0" fontId="42" fillId="0" borderId="13" xfId="0" applyFont="1" applyBorder="1" applyAlignment="1">
      <alignment horizontal="right" vertical="top"/>
    </xf>
    <xf numFmtId="0" fontId="43" fillId="0" borderId="3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52" xfId="0" applyFont="1" applyBorder="1" applyAlignment="1">
      <alignment horizontal="center" vertical="center"/>
    </xf>
    <xf numFmtId="0" fontId="44" fillId="0" borderId="82" xfId="0" applyFont="1" applyBorder="1" applyAlignment="1" applyProtection="1">
      <alignment horizontal="center" vertical="center"/>
      <protection locked="0"/>
    </xf>
    <xf numFmtId="0" fontId="44" fillId="0" borderId="64" xfId="0" applyFont="1" applyBorder="1" applyAlignment="1" applyProtection="1">
      <alignment horizontal="center" vertical="center"/>
      <protection locked="0"/>
    </xf>
    <xf numFmtId="49" fontId="35" fillId="0" borderId="28" xfId="0" applyNumberFormat="1" applyFont="1" applyBorder="1" applyAlignment="1" applyProtection="1">
      <alignment horizontal="left" vertical="center"/>
      <protection locked="0"/>
    </xf>
    <xf numFmtId="0" fontId="43" fillId="0" borderId="8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54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52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56" xfId="0" applyFont="1" applyBorder="1" applyAlignment="1">
      <alignment horizontal="center" vertical="center" wrapText="1"/>
    </xf>
    <xf numFmtId="0" fontId="37" fillId="0" borderId="1" xfId="0" applyFont="1" applyBorder="1" applyAlignment="1" applyProtection="1">
      <alignment horizontal="center" vertical="center"/>
      <protection locked="0"/>
    </xf>
    <xf numFmtId="0" fontId="43" fillId="0" borderId="8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54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37" fillId="0" borderId="0" xfId="0" applyFont="1" applyAlignment="1" applyProtection="1">
      <alignment horizontal="left" vertical="center"/>
      <protection locked="0"/>
    </xf>
    <xf numFmtId="0" fontId="43" fillId="0" borderId="12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43" fillId="2" borderId="3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43" fillId="2" borderId="50" xfId="0" applyFont="1" applyFill="1" applyBorder="1" applyAlignment="1">
      <alignment horizontal="center" vertical="center"/>
    </xf>
    <xf numFmtId="0" fontId="43" fillId="2" borderId="12" xfId="0" applyFont="1" applyFill="1" applyBorder="1" applyAlignment="1">
      <alignment horizontal="center" vertical="center"/>
    </xf>
    <xf numFmtId="0" fontId="43" fillId="2" borderId="13" xfId="0" applyFont="1" applyFill="1" applyBorder="1" applyAlignment="1">
      <alignment horizontal="center" vertical="center"/>
    </xf>
    <xf numFmtId="0" fontId="43" fillId="2" borderId="51" xfId="0" applyFont="1" applyFill="1" applyBorder="1" applyAlignment="1">
      <alignment horizontal="center" vertical="center"/>
    </xf>
    <xf numFmtId="179" fontId="43" fillId="2" borderId="4" xfId="0" applyNumberFormat="1" applyFont="1" applyFill="1" applyBorder="1" applyAlignment="1">
      <alignment horizontal="right" vertical="center"/>
    </xf>
    <xf numFmtId="179" fontId="43" fillId="2" borderId="5" xfId="0" applyNumberFormat="1" applyFont="1" applyFill="1" applyBorder="1" applyAlignment="1">
      <alignment horizontal="right" vertical="center"/>
    </xf>
    <xf numFmtId="42" fontId="43" fillId="2" borderId="3" xfId="0" applyNumberFormat="1" applyFont="1" applyFill="1" applyBorder="1" applyAlignment="1">
      <alignment horizontal="center" vertical="center" shrinkToFit="1"/>
    </xf>
    <xf numFmtId="42" fontId="43" fillId="2" borderId="4" xfId="0" applyNumberFormat="1" applyFont="1" applyFill="1" applyBorder="1" applyAlignment="1">
      <alignment horizontal="center" vertical="center" shrinkToFit="1"/>
    </xf>
    <xf numFmtId="42" fontId="43" fillId="2" borderId="50" xfId="0" applyNumberFormat="1" applyFont="1" applyFill="1" applyBorder="1" applyAlignment="1">
      <alignment horizontal="center" vertical="center" shrinkToFit="1"/>
    </xf>
    <xf numFmtId="42" fontId="43" fillId="2" borderId="12" xfId="0" applyNumberFormat="1" applyFont="1" applyFill="1" applyBorder="1" applyAlignment="1">
      <alignment horizontal="center" vertical="center" shrinkToFit="1"/>
    </xf>
    <xf numFmtId="42" fontId="43" fillId="2" borderId="13" xfId="0" applyNumberFormat="1" applyFont="1" applyFill="1" applyBorder="1" applyAlignment="1">
      <alignment horizontal="center" vertical="center" shrinkToFit="1"/>
    </xf>
    <xf numFmtId="42" fontId="43" fillId="2" borderId="51" xfId="0" applyNumberFormat="1" applyFont="1" applyFill="1" applyBorder="1" applyAlignment="1">
      <alignment horizontal="center" vertical="center" shrinkToFit="1"/>
    </xf>
    <xf numFmtId="179" fontId="43" fillId="2" borderId="13" xfId="0" applyNumberFormat="1" applyFont="1" applyFill="1" applyBorder="1" applyAlignment="1" applyProtection="1">
      <alignment horizontal="right" vertical="center"/>
      <protection locked="0"/>
    </xf>
    <xf numFmtId="179" fontId="43" fillId="2" borderId="14" xfId="0" applyNumberFormat="1" applyFont="1" applyFill="1" applyBorder="1" applyAlignment="1" applyProtection="1">
      <alignment horizontal="right" vertical="center"/>
      <protection locked="0"/>
    </xf>
    <xf numFmtId="0" fontId="42" fillId="0" borderId="0" xfId="0" applyFont="1" applyAlignment="1">
      <alignment horizontal="left" vertical="center"/>
    </xf>
    <xf numFmtId="38" fontId="35" fillId="0" borderId="61" xfId="1" applyFont="1" applyBorder="1" applyAlignment="1">
      <alignment horizontal="center" vertical="center"/>
    </xf>
    <xf numFmtId="38" fontId="35" fillId="0" borderId="62" xfId="1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47" fillId="0" borderId="0" xfId="0" applyFont="1" applyAlignment="1">
      <alignment horizontal="left"/>
    </xf>
    <xf numFmtId="0" fontId="47" fillId="0" borderId="1" xfId="0" applyFont="1" applyBorder="1" applyAlignment="1">
      <alignment horizontal="left"/>
    </xf>
    <xf numFmtId="0" fontId="4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76" fontId="6" fillId="0" borderId="47" xfId="0" applyNumberFormat="1" applyFont="1" applyBorder="1" applyAlignment="1" applyProtection="1">
      <alignment horizontal="right" vertical="center"/>
      <protection locked="0"/>
    </xf>
    <xf numFmtId="176" fontId="6" fillId="0" borderId="48" xfId="0" applyNumberFormat="1" applyFont="1" applyBorder="1" applyAlignment="1" applyProtection="1">
      <alignment horizontal="right" vertical="center"/>
      <protection locked="0"/>
    </xf>
    <xf numFmtId="0" fontId="14" fillId="2" borderId="18" xfId="0" applyFont="1" applyFill="1" applyBorder="1" applyAlignment="1">
      <alignment horizontal="left" vertical="center" shrinkToFit="1"/>
    </xf>
    <xf numFmtId="0" fontId="14" fillId="2" borderId="19" xfId="0" applyFont="1" applyFill="1" applyBorder="1" applyAlignment="1">
      <alignment horizontal="left" vertical="center" shrinkToFit="1"/>
    </xf>
    <xf numFmtId="0" fontId="14" fillId="2" borderId="21" xfId="0" applyFont="1" applyFill="1" applyBorder="1" applyAlignment="1">
      <alignment horizontal="left" vertical="center" shrinkToFit="1"/>
    </xf>
    <xf numFmtId="0" fontId="14" fillId="2" borderId="22" xfId="0" applyFont="1" applyFill="1" applyBorder="1" applyAlignment="1">
      <alignment horizontal="left" vertical="center" shrinkToFit="1"/>
    </xf>
    <xf numFmtId="176" fontId="6" fillId="2" borderId="19" xfId="0" applyNumberFormat="1" applyFont="1" applyFill="1" applyBorder="1" applyAlignment="1">
      <alignment horizontal="right" vertical="center"/>
    </xf>
    <xf numFmtId="178" fontId="8" fillId="0" borderId="4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176" fontId="6" fillId="2" borderId="22" xfId="0" applyNumberFormat="1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42" fontId="6" fillId="2" borderId="3" xfId="0" applyNumberFormat="1" applyFont="1" applyFill="1" applyBorder="1" applyAlignment="1">
      <alignment horizontal="left" vertical="center" shrinkToFit="1"/>
    </xf>
    <xf numFmtId="42" fontId="6" fillId="2" borderId="4" xfId="0" applyNumberFormat="1" applyFont="1" applyFill="1" applyBorder="1" applyAlignment="1">
      <alignment horizontal="left" vertical="center" shrinkToFit="1"/>
    </xf>
    <xf numFmtId="42" fontId="6" fillId="2" borderId="12" xfId="0" applyNumberFormat="1" applyFont="1" applyFill="1" applyBorder="1" applyAlignment="1">
      <alignment horizontal="left" vertical="center" shrinkToFit="1"/>
    </xf>
    <xf numFmtId="42" fontId="6" fillId="2" borderId="13" xfId="0" applyNumberFormat="1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5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176" fontId="8" fillId="0" borderId="9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0" borderId="43" xfId="0" applyFont="1" applyBorder="1" applyAlignment="1" applyProtection="1">
      <alignment horizontal="left" vertical="center"/>
      <protection locked="0"/>
    </xf>
    <xf numFmtId="0" fontId="8" fillId="0" borderId="36" xfId="0" applyFont="1" applyBorder="1" applyAlignment="1" applyProtection="1">
      <alignment horizontal="left" vertical="center"/>
      <protection locked="0"/>
    </xf>
    <xf numFmtId="0" fontId="8" fillId="0" borderId="44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27" fillId="0" borderId="2" xfId="0" applyFont="1" applyBorder="1" applyAlignment="1" applyProtection="1">
      <alignment horizontal="left" vertical="center"/>
      <protection locked="0"/>
    </xf>
    <xf numFmtId="0" fontId="27" fillId="0" borderId="9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left" vertical="center" shrinkToFit="1"/>
      <protection locked="0"/>
    </xf>
    <xf numFmtId="0" fontId="8" fillId="0" borderId="31" xfId="0" applyFont="1" applyBorder="1" applyAlignment="1" applyProtection="1">
      <alignment horizontal="left" vertical="center" shrinkToFit="1"/>
      <protection locked="0"/>
    </xf>
    <xf numFmtId="0" fontId="8" fillId="0" borderId="26" xfId="0" applyFont="1" applyBorder="1" applyAlignment="1" applyProtection="1">
      <alignment horizontal="left" vertical="center" shrinkToFit="1"/>
      <protection locked="0"/>
    </xf>
    <xf numFmtId="0" fontId="8" fillId="0" borderId="30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 applyProtection="1">
      <alignment horizontal="left" vertical="center"/>
      <protection locked="0"/>
    </xf>
    <xf numFmtId="0" fontId="12" fillId="0" borderId="31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4" fillId="0" borderId="41" xfId="0" applyFont="1" applyBorder="1" applyAlignment="1">
      <alignment horizontal="distributed" vertical="center"/>
    </xf>
    <xf numFmtId="0" fontId="24" fillId="0" borderId="2" xfId="0" applyFont="1" applyBorder="1" applyAlignment="1">
      <alignment horizontal="distributed" vertical="center"/>
    </xf>
    <xf numFmtId="0" fontId="24" fillId="0" borderId="35" xfId="0" applyFont="1" applyBorder="1" applyAlignment="1">
      <alignment horizontal="distributed" vertical="center"/>
    </xf>
    <xf numFmtId="0" fontId="24" fillId="0" borderId="36" xfId="0" applyFont="1" applyBorder="1" applyAlignment="1">
      <alignment horizontal="distributed" vertical="center"/>
    </xf>
    <xf numFmtId="0" fontId="23" fillId="0" borderId="2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4" fillId="0" borderId="33" xfId="0" applyFont="1" applyBorder="1" applyAlignment="1">
      <alignment horizontal="distributed" vertical="center"/>
    </xf>
    <xf numFmtId="0" fontId="24" fillId="0" borderId="25" xfId="0" applyFont="1" applyBorder="1" applyAlignment="1">
      <alignment horizontal="distributed" vertical="center"/>
    </xf>
    <xf numFmtId="0" fontId="24" fillId="0" borderId="38" xfId="0" applyFont="1" applyBorder="1" applyAlignment="1">
      <alignment horizontal="distributed" vertical="center"/>
    </xf>
    <xf numFmtId="0" fontId="24" fillId="0" borderId="0" xfId="0" applyFont="1" applyAlignment="1">
      <alignment horizontal="distributed" vertical="center"/>
    </xf>
    <xf numFmtId="0" fontId="22" fillId="0" borderId="2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0" borderId="25" xfId="0" applyFont="1" applyBorder="1" applyAlignment="1">
      <alignment horizontal="right" vertical="center"/>
    </xf>
    <xf numFmtId="0" fontId="25" fillId="0" borderId="34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39" xfId="0" applyFont="1" applyBorder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27" xfId="0" applyFont="1" applyBorder="1" applyAlignment="1" applyProtection="1">
      <alignment horizontal="left" vertical="center" shrinkToFit="1"/>
      <protection locked="0"/>
    </xf>
    <xf numFmtId="0" fontId="8" fillId="0" borderId="32" xfId="0" applyFont="1" applyBorder="1" applyAlignment="1" applyProtection="1">
      <alignment horizontal="left" vertical="center" shrinkToFit="1"/>
      <protection locked="0"/>
    </xf>
    <xf numFmtId="178" fontId="8" fillId="0" borderId="9" xfId="0" applyNumberFormat="1" applyFont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9" fillId="0" borderId="25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8" fillId="0" borderId="45" xfId="0" applyFont="1" applyBorder="1" applyAlignment="1" applyProtection="1">
      <alignment horizontal="left" vertical="center"/>
      <protection locked="0"/>
    </xf>
    <xf numFmtId="0" fontId="8" fillId="0" borderId="46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176" fontId="6" fillId="2" borderId="49" xfId="0" applyNumberFormat="1" applyFont="1" applyFill="1" applyBorder="1" applyAlignment="1">
      <alignment horizontal="right" vertical="center"/>
    </xf>
    <xf numFmtId="176" fontId="6" fillId="2" borderId="48" xfId="0" applyNumberFormat="1" applyFont="1" applyFill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176" fontId="8" fillId="0" borderId="7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52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51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6" fillId="0" borderId="2" xfId="0" applyFont="1" applyBorder="1" applyAlignment="1" applyProtection="1">
      <alignment horizontal="center" vertical="center"/>
      <protection locked="0"/>
    </xf>
    <xf numFmtId="0" fontId="66" fillId="0" borderId="40" xfId="0" applyFont="1" applyBorder="1" applyAlignment="1" applyProtection="1">
      <alignment horizontal="center" vertical="center"/>
      <protection locked="0"/>
    </xf>
    <xf numFmtId="0" fontId="66" fillId="0" borderId="36" xfId="0" applyFont="1" applyBorder="1" applyAlignment="1" applyProtection="1">
      <alignment horizontal="center" vertical="center"/>
      <protection locked="0"/>
    </xf>
    <xf numFmtId="0" fontId="66" fillId="0" borderId="37" xfId="0" applyFont="1" applyBorder="1" applyAlignment="1" applyProtection="1">
      <alignment horizontal="center" vertical="center"/>
      <protection locked="0"/>
    </xf>
    <xf numFmtId="184" fontId="65" fillId="0" borderId="25" xfId="0" applyNumberFormat="1" applyFont="1" applyBorder="1" applyAlignment="1" applyProtection="1">
      <alignment horizontal="center" vertical="center"/>
      <protection locked="0"/>
    </xf>
    <xf numFmtId="184" fontId="65" fillId="0" borderId="34" xfId="0" applyNumberFormat="1" applyFont="1" applyBorder="1" applyAlignment="1" applyProtection="1">
      <alignment horizontal="center" vertical="center"/>
      <protection locked="0"/>
    </xf>
    <xf numFmtId="184" fontId="65" fillId="0" borderId="1" xfId="0" applyNumberFormat="1" applyFont="1" applyBorder="1" applyAlignment="1" applyProtection="1">
      <alignment horizontal="center" vertical="center"/>
      <protection locked="0"/>
    </xf>
    <xf numFmtId="184" fontId="65" fillId="0" borderId="73" xfId="0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320040</xdr:colOff>
      <xdr:row>34</xdr:row>
      <xdr:rowOff>45720</xdr:rowOff>
    </xdr:from>
    <xdr:to>
      <xdr:col>12</xdr:col>
      <xdr:colOff>647700</xdr:colOff>
      <xdr:row>40</xdr:row>
      <xdr:rowOff>38100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247D5EB-D34E-45ED-8C83-75DA7B611554}"/>
            </a:ext>
          </a:extLst>
        </xdr:cNvPr>
        <xdr:cNvGrpSpPr/>
      </xdr:nvGrpSpPr>
      <xdr:grpSpPr>
        <a:xfrm>
          <a:off x="4425315" y="7713345"/>
          <a:ext cx="1937385" cy="1135380"/>
          <a:chOff x="3800475" y="8448972"/>
          <a:chExt cx="2209800" cy="1288455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F4FA6184-EB4F-DE09-C18E-001B923A3AD8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3800475" y="8448972"/>
            <a:ext cx="1000125" cy="128845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C170663D-5CA9-F782-CB65-9BFEC46A0510}"/>
              </a:ext>
            </a:extLst>
          </xdr:cNvPr>
          <xdr:cNvPicPr/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5010150" y="8448972"/>
            <a:ext cx="1000125" cy="128845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251460</xdr:colOff>
      <xdr:row>37</xdr:row>
      <xdr:rowOff>91440</xdr:rowOff>
    </xdr:from>
    <xdr:to>
      <xdr:col>12</xdr:col>
      <xdr:colOff>1072974</xdr:colOff>
      <xdr:row>46</xdr:row>
      <xdr:rowOff>121920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BF61F37-97CE-4457-A564-60D3C92047AF}"/>
            </a:ext>
          </a:extLst>
        </xdr:cNvPr>
        <xdr:cNvGrpSpPr/>
      </xdr:nvGrpSpPr>
      <xdr:grpSpPr>
        <a:xfrm>
          <a:off x="4013835" y="8216265"/>
          <a:ext cx="2774139" cy="1754505"/>
          <a:chOff x="3800475" y="8448972"/>
          <a:chExt cx="2209800" cy="1288455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1F7F0A85-A6AF-46F7-72B9-06A31CC6F774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3800475" y="8448972"/>
            <a:ext cx="1000125" cy="128845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6F471F3D-2A7F-5AAB-E71D-5B2467025A93}"/>
              </a:ext>
            </a:extLst>
          </xdr:cNvPr>
          <xdr:cNvPicPr/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5010150" y="8448972"/>
            <a:ext cx="1000125" cy="128845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11</xdr:col>
      <xdr:colOff>129540</xdr:colOff>
      <xdr:row>50</xdr:row>
      <xdr:rowOff>160020</xdr:rowOff>
    </xdr:from>
    <xdr:to>
      <xdr:col>12</xdr:col>
      <xdr:colOff>865318</xdr:colOff>
      <xdr:row>52</xdr:row>
      <xdr:rowOff>34515</xdr:rowOff>
    </xdr:to>
    <xdr:sp macro="" textlink="">
      <xdr:nvSpPr>
        <xdr:cNvPr id="12" name="角丸四角形 12">
          <a:extLst>
            <a:ext uri="{FF2B5EF4-FFF2-40B4-BE49-F238E27FC236}">
              <a16:creationId xmlns:a16="http://schemas.microsoft.com/office/drawing/2014/main" id="{C3DAD176-E8C5-48CE-8CB8-0F73EADC6977}"/>
            </a:ext>
          </a:extLst>
        </xdr:cNvPr>
        <xdr:cNvSpPr/>
      </xdr:nvSpPr>
      <xdr:spPr>
        <a:xfrm>
          <a:off x="4663440" y="10782300"/>
          <a:ext cx="1352998" cy="255495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発送業者で記入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342900</xdr:colOff>
      <xdr:row>2</xdr:row>
      <xdr:rowOff>144780</xdr:rowOff>
    </xdr:from>
    <xdr:to>
      <xdr:col>12</xdr:col>
      <xdr:colOff>1097280</xdr:colOff>
      <xdr:row>5</xdr:row>
      <xdr:rowOff>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F8D76B48-BE30-3AE6-06A1-5E2CCB7BEA45}"/>
            </a:ext>
          </a:extLst>
        </xdr:cNvPr>
        <xdr:cNvSpPr/>
      </xdr:nvSpPr>
      <xdr:spPr>
        <a:xfrm>
          <a:off x="4495800" y="601980"/>
          <a:ext cx="1752600" cy="38100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日本消防協会で記入</a:t>
          </a:r>
        </a:p>
      </xdr:txBody>
    </xdr:sp>
    <xdr:clientData/>
  </xdr:twoCellAnchor>
  <xdr:twoCellAnchor>
    <xdr:from>
      <xdr:col>9</xdr:col>
      <xdr:colOff>259080</xdr:colOff>
      <xdr:row>24</xdr:row>
      <xdr:rowOff>38100</xdr:rowOff>
    </xdr:from>
    <xdr:to>
      <xdr:col>12</xdr:col>
      <xdr:colOff>891540</xdr:colOff>
      <xdr:row>25</xdr:row>
      <xdr:rowOff>205740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FD1E67B6-DDD8-4EF4-9460-ACBE230D1EA9}"/>
            </a:ext>
          </a:extLst>
        </xdr:cNvPr>
        <xdr:cNvSpPr/>
      </xdr:nvSpPr>
      <xdr:spPr>
        <a:xfrm>
          <a:off x="3954780" y="5250180"/>
          <a:ext cx="2087880" cy="38100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↓ 希望する要件がある場合記入</a:t>
          </a:r>
        </a:p>
      </xdr:txBody>
    </xdr:sp>
    <xdr:clientData/>
  </xdr:twoCellAnchor>
  <xdr:twoCellAnchor>
    <xdr:from>
      <xdr:col>11</xdr:col>
      <xdr:colOff>144780</xdr:colOff>
      <xdr:row>30</xdr:row>
      <xdr:rowOff>167640</xdr:rowOff>
    </xdr:from>
    <xdr:to>
      <xdr:col>12</xdr:col>
      <xdr:colOff>1097280</xdr:colOff>
      <xdr:row>32</xdr:row>
      <xdr:rowOff>45720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3140EE58-169F-4266-82CE-FE2E219C8319}"/>
            </a:ext>
          </a:extLst>
        </xdr:cNvPr>
        <xdr:cNvSpPr/>
      </xdr:nvSpPr>
      <xdr:spPr>
        <a:xfrm>
          <a:off x="4678680" y="6812280"/>
          <a:ext cx="1569720" cy="38100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送料は自動計算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 ↓</a:t>
          </a:r>
          <a:endParaRPr kumimoji="1" lang="ja-JP" altLang="en-US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</xdr:colOff>
      <xdr:row>35</xdr:row>
      <xdr:rowOff>43815</xdr:rowOff>
    </xdr:from>
    <xdr:to>
      <xdr:col>8</xdr:col>
      <xdr:colOff>943434</xdr:colOff>
      <xdr:row>43</xdr:row>
      <xdr:rowOff>51168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2D3DFBC5-52D9-4780-A01A-FB1922EC66E5}"/>
            </a:ext>
          </a:extLst>
        </xdr:cNvPr>
        <xdr:cNvGrpSpPr/>
      </xdr:nvGrpSpPr>
      <xdr:grpSpPr>
        <a:xfrm>
          <a:off x="4040505" y="8463915"/>
          <a:ext cx="2579829" cy="1607553"/>
          <a:chOff x="3800475" y="8448972"/>
          <a:chExt cx="2209800" cy="1288455"/>
        </a:xfrm>
      </xdr:grpSpPr>
      <xdr:pic>
        <xdr:nvPicPr>
          <xdr:cNvPr id="8" name="図 7">
            <a:extLst>
              <a:ext uri="{FF2B5EF4-FFF2-40B4-BE49-F238E27FC236}">
                <a16:creationId xmlns:a16="http://schemas.microsoft.com/office/drawing/2014/main" id="{2426CCAB-8832-4713-BFC6-89A474D62324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3800475" y="8448972"/>
            <a:ext cx="1000125" cy="128845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9" name="図 8">
            <a:extLst>
              <a:ext uri="{FF2B5EF4-FFF2-40B4-BE49-F238E27FC236}">
                <a16:creationId xmlns:a16="http://schemas.microsoft.com/office/drawing/2014/main" id="{6C2201A0-A904-4AC0-BA35-B503E47491AF}"/>
              </a:ext>
            </a:extLst>
          </xdr:cNvPr>
          <xdr:cNvPicPr/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5010150" y="8448972"/>
            <a:ext cx="1000125" cy="128845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 editAs="oneCell">
    <xdr:from>
      <xdr:col>0</xdr:col>
      <xdr:colOff>0</xdr:colOff>
      <xdr:row>40</xdr:row>
      <xdr:rowOff>0</xdr:rowOff>
    </xdr:from>
    <xdr:to>
      <xdr:col>4</xdr:col>
      <xdr:colOff>30480</xdr:colOff>
      <xdr:row>46</xdr:row>
      <xdr:rowOff>24074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71334D-5F0A-429B-A308-05260AC53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11640"/>
          <a:ext cx="3322320" cy="1075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382B8-0290-4C41-89DA-2527C6BE61E0}">
  <sheetPr>
    <pageSetUpPr fitToPage="1"/>
  </sheetPr>
  <dimension ref="A1:N54"/>
  <sheetViews>
    <sheetView showZeros="0" tabSelected="1" view="pageBreakPreview" zoomScaleNormal="100" zoomScaleSheetLayoutView="100" workbookViewId="0">
      <selection activeCell="K1" sqref="K1:M2"/>
    </sheetView>
  </sheetViews>
  <sheetFormatPr defaultColWidth="8.875" defaultRowHeight="18.75"/>
  <cols>
    <col min="1" max="3" width="7.25" style="44" customWidth="1"/>
    <col min="4" max="4" width="6.625" style="44" customWidth="1"/>
    <col min="5" max="5" width="5.5" style="44" customWidth="1"/>
    <col min="6" max="6" width="4.5" style="46" customWidth="1"/>
    <col min="7" max="7" width="5.5" style="46" customWidth="1"/>
    <col min="8" max="8" width="5.5" style="44" customWidth="1"/>
    <col min="9" max="9" width="4.5" style="44" customWidth="1"/>
    <col min="10" max="10" width="6.625" style="44" customWidth="1"/>
    <col min="11" max="11" width="5.5" style="44" customWidth="1"/>
    <col min="12" max="12" width="9" style="44" customWidth="1"/>
    <col min="13" max="13" width="16.625" style="44" customWidth="1"/>
    <col min="14" max="16384" width="8.875" style="44"/>
  </cols>
  <sheetData>
    <row r="1" spans="1:13" ht="17.25" customHeight="1" thickTop="1">
      <c r="A1" s="280" t="s">
        <v>207</v>
      </c>
      <c r="B1" s="280"/>
      <c r="C1" s="280"/>
      <c r="D1" s="280"/>
      <c r="E1" s="280"/>
      <c r="F1" s="280"/>
      <c r="G1" s="280"/>
      <c r="I1" s="285" t="s">
        <v>3</v>
      </c>
      <c r="J1" s="286"/>
      <c r="K1" s="512"/>
      <c r="L1" s="512"/>
      <c r="M1" s="513"/>
    </row>
    <row r="2" spans="1:13" ht="14.25" customHeight="1">
      <c r="A2" s="277" t="s">
        <v>166</v>
      </c>
      <c r="B2" s="277"/>
      <c r="C2" s="277"/>
      <c r="D2" s="277"/>
      <c r="E2" s="277"/>
      <c r="I2" s="287"/>
      <c r="J2" s="288"/>
      <c r="K2" s="514"/>
      <c r="L2" s="514"/>
      <c r="M2" s="515"/>
    </row>
    <row r="3" spans="1:13" ht="14.25" customHeight="1">
      <c r="A3" s="277"/>
      <c r="B3" s="277"/>
      <c r="C3" s="277"/>
      <c r="D3" s="277"/>
      <c r="E3" s="277"/>
      <c r="I3" s="289" t="s">
        <v>4</v>
      </c>
      <c r="J3" s="290"/>
      <c r="K3" s="508"/>
      <c r="L3" s="508"/>
      <c r="M3" s="509"/>
    </row>
    <row r="4" spans="1:13" ht="14.25" customHeight="1" thickBot="1">
      <c r="A4" s="280" t="s">
        <v>167</v>
      </c>
      <c r="B4" s="280"/>
      <c r="C4" s="280"/>
      <c r="D4" s="280"/>
      <c r="E4" s="280"/>
      <c r="F4" s="280"/>
      <c r="G4" s="280"/>
      <c r="H4" s="280"/>
      <c r="I4" s="291"/>
      <c r="J4" s="292"/>
      <c r="K4" s="510"/>
      <c r="L4" s="510"/>
      <c r="M4" s="511"/>
    </row>
    <row r="5" spans="1:13" ht="14.25" customHeight="1" thickTop="1">
      <c r="A5" s="280"/>
      <c r="B5" s="280"/>
      <c r="C5" s="280"/>
      <c r="D5" s="280"/>
      <c r="E5" s="280"/>
      <c r="F5" s="280"/>
      <c r="G5" s="280"/>
      <c r="H5" s="280"/>
      <c r="L5" s="278" t="s">
        <v>164</v>
      </c>
      <c r="M5" s="278"/>
    </row>
    <row r="6" spans="1:13" ht="18.75" customHeight="1" thickBot="1">
      <c r="A6" s="143" t="s">
        <v>6</v>
      </c>
      <c r="B6" s="47"/>
      <c r="C6" s="47"/>
      <c r="D6" s="47"/>
      <c r="E6" s="47"/>
      <c r="F6" s="49"/>
      <c r="G6" s="49"/>
      <c r="H6" s="48"/>
      <c r="I6" s="48"/>
      <c r="J6" s="48"/>
      <c r="K6" s="48"/>
      <c r="L6" s="279"/>
      <c r="M6" s="279"/>
    </row>
    <row r="7" spans="1:13" ht="21" customHeight="1">
      <c r="A7" s="181" t="s">
        <v>158</v>
      </c>
      <c r="B7" s="182"/>
      <c r="C7" s="183"/>
      <c r="D7" s="187" t="s">
        <v>152</v>
      </c>
      <c r="E7" s="283"/>
      <c r="F7" s="283"/>
      <c r="G7" s="283"/>
      <c r="H7" s="283"/>
      <c r="I7" s="283"/>
      <c r="J7" s="283"/>
      <c r="K7" s="283"/>
      <c r="L7" s="283"/>
      <c r="M7" s="284"/>
    </row>
    <row r="8" spans="1:13" ht="16.899999999999999" customHeight="1">
      <c r="A8" s="184"/>
      <c r="B8" s="185"/>
      <c r="C8" s="186"/>
      <c r="D8" s="188"/>
      <c r="E8" s="193" t="s">
        <v>170</v>
      </c>
      <c r="F8" s="193"/>
      <c r="G8" s="193"/>
      <c r="H8" s="193"/>
      <c r="I8" s="193"/>
      <c r="J8" s="193"/>
      <c r="K8" s="193"/>
      <c r="L8" s="193"/>
      <c r="M8" s="194"/>
    </row>
    <row r="9" spans="1:13" ht="21" customHeight="1">
      <c r="A9" s="184"/>
      <c r="B9" s="185"/>
      <c r="C9" s="186"/>
      <c r="D9" s="188"/>
      <c r="E9" s="177"/>
      <c r="F9" s="177"/>
      <c r="G9" s="177"/>
      <c r="H9" s="177"/>
      <c r="I9" s="177"/>
      <c r="J9" s="177"/>
      <c r="K9" s="177"/>
      <c r="L9" s="177"/>
      <c r="M9" s="178"/>
    </row>
    <row r="10" spans="1:13" ht="18" customHeight="1">
      <c r="A10" s="249" t="s">
        <v>157</v>
      </c>
      <c r="B10" s="250"/>
      <c r="C10" s="251"/>
      <c r="D10" s="171" t="s">
        <v>152</v>
      </c>
      <c r="E10" s="133" t="s">
        <v>16</v>
      </c>
      <c r="F10" s="135"/>
      <c r="G10" s="134" t="s">
        <v>118</v>
      </c>
      <c r="H10" s="297"/>
      <c r="I10" s="297"/>
      <c r="J10" s="92"/>
      <c r="K10" s="105"/>
      <c r="L10" s="105"/>
      <c r="M10" s="107"/>
    </row>
    <row r="11" spans="1:13" ht="18" customHeight="1">
      <c r="A11" s="252"/>
      <c r="B11" s="253"/>
      <c r="C11" s="254"/>
      <c r="D11" s="172"/>
      <c r="E11" s="153"/>
      <c r="F11" s="153"/>
      <c r="G11" s="154"/>
      <c r="H11" s="154"/>
      <c r="I11" s="154"/>
      <c r="J11" s="154"/>
      <c r="K11" s="154"/>
      <c r="L11" s="154"/>
      <c r="M11" s="155"/>
    </row>
    <row r="12" spans="1:13" ht="16.899999999999999" customHeight="1">
      <c r="A12" s="252"/>
      <c r="B12" s="253"/>
      <c r="C12" s="254"/>
      <c r="D12" s="172"/>
      <c r="E12" s="281" t="s">
        <v>171</v>
      </c>
      <c r="F12" s="281"/>
      <c r="G12" s="281"/>
      <c r="H12" s="281"/>
      <c r="I12" s="281"/>
      <c r="J12" s="281"/>
      <c r="K12" s="281"/>
      <c r="L12" s="281"/>
      <c r="M12" s="282"/>
    </row>
    <row r="13" spans="1:13" ht="18" customHeight="1">
      <c r="A13" s="252"/>
      <c r="B13" s="253"/>
      <c r="C13" s="254"/>
      <c r="D13" s="172"/>
      <c r="E13" s="131" t="s">
        <v>16</v>
      </c>
      <c r="F13" s="136"/>
      <c r="G13" s="132" t="s">
        <v>118</v>
      </c>
      <c r="H13" s="293"/>
      <c r="I13" s="293"/>
      <c r="J13" s="296" t="s">
        <v>50</v>
      </c>
      <c r="K13" s="296"/>
      <c r="L13" s="294"/>
      <c r="M13" s="295"/>
    </row>
    <row r="14" spans="1:13" ht="18" customHeight="1">
      <c r="A14" s="255"/>
      <c r="B14" s="256"/>
      <c r="C14" s="257"/>
      <c r="D14" s="173"/>
      <c r="E14" s="190"/>
      <c r="F14" s="190"/>
      <c r="G14" s="177"/>
      <c r="H14" s="177"/>
      <c r="I14" s="177"/>
      <c r="J14" s="177"/>
      <c r="K14" s="177"/>
      <c r="L14" s="177"/>
      <c r="M14" s="178"/>
    </row>
    <row r="15" spans="1:13" ht="18.75" customHeight="1">
      <c r="A15" s="258" t="s">
        <v>169</v>
      </c>
      <c r="B15" s="259"/>
      <c r="C15" s="260"/>
      <c r="D15" s="97" t="s">
        <v>152</v>
      </c>
      <c r="E15" s="189"/>
      <c r="F15" s="189"/>
      <c r="G15" s="93" t="s">
        <v>118</v>
      </c>
      <c r="H15" s="189"/>
      <c r="I15" s="189"/>
      <c r="J15" s="93" t="s">
        <v>118</v>
      </c>
      <c r="K15" s="189"/>
      <c r="L15" s="189"/>
      <c r="M15" s="94"/>
    </row>
    <row r="16" spans="1:13" ht="18.75" customHeight="1">
      <c r="A16" s="258" t="s">
        <v>174</v>
      </c>
      <c r="B16" s="259"/>
      <c r="C16" s="260"/>
      <c r="D16" s="97" t="s">
        <v>152</v>
      </c>
      <c r="E16" s="128" t="s">
        <v>172</v>
      </c>
      <c r="F16" s="196"/>
      <c r="G16" s="196"/>
      <c r="H16" s="196"/>
      <c r="I16" s="195" t="s">
        <v>173</v>
      </c>
      <c r="J16" s="195"/>
      <c r="K16" s="191"/>
      <c r="L16" s="191"/>
      <c r="M16" s="192"/>
    </row>
    <row r="17" spans="1:14" ht="16.899999999999999" customHeight="1">
      <c r="A17" s="249" t="s">
        <v>196</v>
      </c>
      <c r="B17" s="250"/>
      <c r="C17" s="251"/>
      <c r="D17" s="171" t="s">
        <v>152</v>
      </c>
      <c r="E17" s="176" t="s">
        <v>18</v>
      </c>
      <c r="F17" s="176"/>
      <c r="G17" s="199"/>
      <c r="H17" s="199"/>
      <c r="I17" s="199"/>
      <c r="J17" s="199"/>
      <c r="K17" s="199"/>
      <c r="L17" s="199"/>
      <c r="M17" s="200"/>
    </row>
    <row r="18" spans="1:14" ht="16.899999999999999" customHeight="1">
      <c r="A18" s="252"/>
      <c r="B18" s="253"/>
      <c r="C18" s="254"/>
      <c r="D18" s="172"/>
      <c r="E18" s="175" t="s">
        <v>36</v>
      </c>
      <c r="F18" s="175"/>
      <c r="G18" s="179"/>
      <c r="H18" s="179"/>
      <c r="I18" s="179"/>
      <c r="J18" s="179"/>
      <c r="K18" s="179"/>
      <c r="L18" s="179"/>
      <c r="M18" s="180"/>
    </row>
    <row r="19" spans="1:14" ht="16.899999999999999" customHeight="1">
      <c r="A19" s="255"/>
      <c r="B19" s="256"/>
      <c r="C19" s="257"/>
      <c r="D19" s="173"/>
      <c r="E19" s="174" t="s">
        <v>37</v>
      </c>
      <c r="F19" s="174"/>
      <c r="G19" s="177"/>
      <c r="H19" s="177"/>
      <c r="I19" s="177"/>
      <c r="J19" s="177"/>
      <c r="K19" s="177"/>
      <c r="L19" s="177"/>
      <c r="M19" s="178"/>
    </row>
    <row r="20" spans="1:14" ht="16.899999999999999" customHeight="1">
      <c r="A20" s="243" t="s">
        <v>13</v>
      </c>
      <c r="B20" s="244"/>
      <c r="C20" s="245"/>
      <c r="D20" s="98"/>
      <c r="E20" s="99" t="s">
        <v>156</v>
      </c>
      <c r="F20" s="99"/>
      <c r="G20" s="99"/>
      <c r="H20" s="99"/>
      <c r="I20" s="99"/>
      <c r="J20" s="99"/>
      <c r="K20" s="99"/>
      <c r="L20" s="99"/>
      <c r="M20" s="100"/>
    </row>
    <row r="21" spans="1:14" ht="18.75" customHeight="1">
      <c r="A21" s="184"/>
      <c r="B21" s="185"/>
      <c r="C21" s="186"/>
      <c r="D21" s="106" t="s">
        <v>152</v>
      </c>
      <c r="E21" s="269" t="s">
        <v>59</v>
      </c>
      <c r="F21" s="269"/>
      <c r="G21" s="142"/>
      <c r="H21" s="116" t="s">
        <v>191</v>
      </c>
      <c r="I21" s="273"/>
      <c r="J21" s="273"/>
      <c r="K21" s="117" t="s">
        <v>190</v>
      </c>
      <c r="L21" s="129" t="s">
        <v>51</v>
      </c>
      <c r="M21" s="130"/>
    </row>
    <row r="22" spans="1:14" ht="16.899999999999999" customHeight="1">
      <c r="A22" s="246"/>
      <c r="B22" s="247"/>
      <c r="C22" s="248"/>
      <c r="D22" s="101"/>
      <c r="E22" s="102" t="s">
        <v>206</v>
      </c>
      <c r="F22" s="102"/>
      <c r="G22" s="102"/>
      <c r="H22" s="102"/>
      <c r="I22" s="102"/>
      <c r="J22" s="102"/>
      <c r="K22" s="102"/>
      <c r="L22" s="102"/>
      <c r="M22" s="103"/>
    </row>
    <row r="23" spans="1:14" ht="16.899999999999999" customHeight="1">
      <c r="A23" s="243" t="s">
        <v>168</v>
      </c>
      <c r="B23" s="244"/>
      <c r="C23" s="245"/>
      <c r="D23" s="267" t="s">
        <v>152</v>
      </c>
      <c r="E23" s="176" t="s">
        <v>147</v>
      </c>
      <c r="F23" s="176"/>
      <c r="G23" s="176"/>
      <c r="H23" s="176"/>
      <c r="I23" s="199"/>
      <c r="J23" s="199"/>
      <c r="K23" s="104"/>
      <c r="L23" s="92"/>
      <c r="M23" s="95"/>
    </row>
    <row r="24" spans="1:14" ht="16.899999999999999" customHeight="1">
      <c r="A24" s="184"/>
      <c r="B24" s="185"/>
      <c r="C24" s="186"/>
      <c r="D24" s="188"/>
      <c r="E24" s="175" t="s">
        <v>148</v>
      </c>
      <c r="F24" s="175"/>
      <c r="G24" s="175"/>
      <c r="H24" s="175"/>
      <c r="I24" s="179"/>
      <c r="J24" s="179"/>
      <c r="K24" s="120"/>
      <c r="L24" s="121"/>
      <c r="M24" s="122"/>
    </row>
    <row r="25" spans="1:14" ht="16.899999999999999" customHeight="1" thickBot="1">
      <c r="A25" s="274"/>
      <c r="B25" s="275"/>
      <c r="C25" s="276"/>
      <c r="D25" s="268"/>
      <c r="E25" s="270" t="s">
        <v>68</v>
      </c>
      <c r="F25" s="270"/>
      <c r="G25" s="270"/>
      <c r="H25" s="270"/>
      <c r="I25" s="271"/>
      <c r="J25" s="271"/>
      <c r="K25" s="271"/>
      <c r="L25" s="271"/>
      <c r="M25" s="272"/>
    </row>
    <row r="26" spans="1:14" ht="11.25" customHeight="1" thickBot="1">
      <c r="A26" s="48"/>
      <c r="B26" s="48"/>
      <c r="C26" s="48"/>
      <c r="D26" s="48"/>
      <c r="E26" s="48"/>
      <c r="F26" s="49"/>
      <c r="G26" s="49"/>
      <c r="H26" s="48"/>
      <c r="I26" s="48"/>
      <c r="J26" s="48"/>
      <c r="K26" s="48"/>
      <c r="L26" s="48"/>
      <c r="M26" s="48"/>
    </row>
    <row r="27" spans="1:14" ht="33" customHeight="1" thickBot="1">
      <c r="A27" s="261" t="s">
        <v>23</v>
      </c>
      <c r="B27" s="262"/>
      <c r="C27" s="262"/>
      <c r="D27" s="262"/>
      <c r="E27" s="262"/>
      <c r="F27" s="262"/>
      <c r="G27" s="262"/>
      <c r="H27" s="263"/>
      <c r="I27" s="264" t="s">
        <v>200</v>
      </c>
      <c r="J27" s="265"/>
      <c r="K27" s="266"/>
      <c r="L27" s="126" t="s">
        <v>27</v>
      </c>
      <c r="M27" s="127" t="s">
        <v>26</v>
      </c>
    </row>
    <row r="28" spans="1:14" ht="28.9" customHeight="1" thickTop="1">
      <c r="A28" s="311" t="s">
        <v>161</v>
      </c>
      <c r="B28" s="197"/>
      <c r="C28" s="197"/>
      <c r="D28" s="197"/>
      <c r="E28" s="197" t="s">
        <v>159</v>
      </c>
      <c r="F28" s="197"/>
      <c r="G28" s="197"/>
      <c r="H28" s="198"/>
      <c r="I28" s="224">
        <v>3300</v>
      </c>
      <c r="J28" s="225"/>
      <c r="K28" s="226"/>
      <c r="L28" s="124"/>
      <c r="M28" s="125">
        <f>I28*L28</f>
        <v>0</v>
      </c>
    </row>
    <row r="29" spans="1:14" ht="28.9" customHeight="1" thickBot="1">
      <c r="A29" s="318" t="s">
        <v>162</v>
      </c>
      <c r="B29" s="316"/>
      <c r="C29" s="316"/>
      <c r="D29" s="316"/>
      <c r="E29" s="316" t="s">
        <v>160</v>
      </c>
      <c r="F29" s="316"/>
      <c r="G29" s="316"/>
      <c r="H29" s="317"/>
      <c r="I29" s="221">
        <v>3300</v>
      </c>
      <c r="J29" s="222"/>
      <c r="K29" s="223"/>
      <c r="L29" s="118"/>
      <c r="M29" s="119">
        <f>I29*L29</f>
        <v>0</v>
      </c>
    </row>
    <row r="30" spans="1:14" ht="11.25" customHeight="1" thickBot="1">
      <c r="A30" s="48"/>
      <c r="B30" s="48"/>
      <c r="C30" s="48"/>
      <c r="D30" s="48"/>
      <c r="E30" s="48"/>
      <c r="F30" s="49"/>
      <c r="G30" s="49"/>
      <c r="H30" s="48"/>
      <c r="I30" s="48"/>
      <c r="J30" s="48"/>
      <c r="K30" s="48"/>
      <c r="L30" s="48"/>
      <c r="M30" s="51">
        <f>J30*L30</f>
        <v>0</v>
      </c>
    </row>
    <row r="31" spans="1:14" ht="15" customHeight="1">
      <c r="A31" s="230" t="s">
        <v>64</v>
      </c>
      <c r="B31" s="231"/>
      <c r="C31" s="231"/>
      <c r="D31" s="231"/>
      <c r="E31" s="231"/>
      <c r="F31" s="232"/>
      <c r="G31" s="314">
        <v>1350</v>
      </c>
      <c r="H31" s="315"/>
      <c r="I31" s="207" t="s">
        <v>54</v>
      </c>
      <c r="J31" s="208"/>
      <c r="K31" s="209"/>
      <c r="L31" s="213">
        <f>リスト!M6</f>
        <v>0</v>
      </c>
      <c r="M31" s="214"/>
      <c r="N31" s="77"/>
    </row>
    <row r="32" spans="1:14" ht="15" customHeight="1" thickBot="1">
      <c r="A32" s="227" t="s">
        <v>65</v>
      </c>
      <c r="B32" s="228"/>
      <c r="C32" s="228"/>
      <c r="D32" s="228"/>
      <c r="E32" s="228"/>
      <c r="F32" s="229"/>
      <c r="G32" s="239"/>
      <c r="H32" s="240"/>
      <c r="I32" s="210"/>
      <c r="J32" s="211"/>
      <c r="K32" s="212"/>
      <c r="L32" s="215"/>
      <c r="M32" s="216"/>
      <c r="N32" s="77"/>
    </row>
    <row r="33" spans="1:14" ht="18" customHeight="1" thickTop="1">
      <c r="A33" s="88" t="s">
        <v>63</v>
      </c>
      <c r="B33" s="89"/>
      <c r="C33" s="89"/>
      <c r="D33" s="89"/>
      <c r="E33" s="89"/>
      <c r="F33" s="96"/>
      <c r="G33" s="241">
        <v>1450</v>
      </c>
      <c r="H33" s="242"/>
      <c r="I33" s="201" t="s">
        <v>35</v>
      </c>
      <c r="J33" s="202"/>
      <c r="K33" s="203"/>
      <c r="L33" s="217">
        <f>SUM(M28:M29,L31)</f>
        <v>0</v>
      </c>
      <c r="M33" s="218"/>
      <c r="N33" s="77"/>
    </row>
    <row r="34" spans="1:14" ht="15" customHeight="1" thickBot="1">
      <c r="A34" s="319" t="s">
        <v>28</v>
      </c>
      <c r="B34" s="320"/>
      <c r="C34" s="320"/>
      <c r="D34" s="320"/>
      <c r="E34" s="320"/>
      <c r="F34" s="321"/>
      <c r="G34" s="237">
        <v>1100</v>
      </c>
      <c r="H34" s="238"/>
      <c r="I34" s="204"/>
      <c r="J34" s="205"/>
      <c r="K34" s="206"/>
      <c r="L34" s="219"/>
      <c r="M34" s="220"/>
      <c r="N34" s="77"/>
    </row>
    <row r="35" spans="1:14" ht="15" customHeight="1">
      <c r="A35" s="227" t="s">
        <v>29</v>
      </c>
      <c r="B35" s="228"/>
      <c r="C35" s="228"/>
      <c r="D35" s="228"/>
      <c r="E35" s="228"/>
      <c r="F35" s="229"/>
      <c r="G35" s="239"/>
      <c r="H35" s="240"/>
      <c r="K35" s="52"/>
      <c r="L35" s="52"/>
      <c r="M35" s="52"/>
      <c r="N35" s="77"/>
    </row>
    <row r="36" spans="1:14" ht="15" customHeight="1">
      <c r="A36" s="319" t="s">
        <v>30</v>
      </c>
      <c r="B36" s="320"/>
      <c r="C36" s="320"/>
      <c r="D36" s="320"/>
      <c r="E36" s="320"/>
      <c r="F36" s="321"/>
      <c r="G36" s="233">
        <v>980</v>
      </c>
      <c r="H36" s="234"/>
      <c r="K36" s="91"/>
      <c r="L36" s="91"/>
      <c r="M36" s="90"/>
    </row>
    <row r="37" spans="1:14" ht="15" customHeight="1">
      <c r="A37" s="227" t="s">
        <v>31</v>
      </c>
      <c r="B37" s="228"/>
      <c r="C37" s="228"/>
      <c r="D37" s="228"/>
      <c r="E37" s="228"/>
      <c r="F37" s="229"/>
      <c r="G37" s="235"/>
      <c r="H37" s="236"/>
      <c r="K37" s="91"/>
      <c r="L37" s="91"/>
      <c r="M37" s="90"/>
    </row>
    <row r="38" spans="1:14" ht="15" customHeight="1">
      <c r="A38" s="319" t="s">
        <v>32</v>
      </c>
      <c r="B38" s="320"/>
      <c r="C38" s="320"/>
      <c r="D38" s="320"/>
      <c r="E38" s="320"/>
      <c r="F38" s="321"/>
      <c r="G38" s="233">
        <v>850</v>
      </c>
      <c r="H38" s="234"/>
      <c r="I38" s="48"/>
      <c r="J38" s="48"/>
      <c r="K38" s="48"/>
      <c r="L38" s="48"/>
      <c r="M38" s="48"/>
    </row>
    <row r="39" spans="1:14" ht="15" customHeight="1">
      <c r="A39" s="322" t="s">
        <v>33</v>
      </c>
      <c r="B39" s="323"/>
      <c r="C39" s="323"/>
      <c r="D39" s="323"/>
      <c r="E39" s="323"/>
      <c r="F39" s="324"/>
      <c r="G39" s="304"/>
      <c r="H39" s="305"/>
      <c r="I39" s="48"/>
      <c r="J39" s="48"/>
      <c r="K39" s="48"/>
      <c r="L39" s="48"/>
      <c r="M39" s="48"/>
    </row>
    <row r="40" spans="1:14" ht="15" customHeight="1" thickBot="1">
      <c r="A40" s="308" t="s">
        <v>34</v>
      </c>
      <c r="B40" s="309"/>
      <c r="C40" s="309"/>
      <c r="D40" s="309"/>
      <c r="E40" s="309"/>
      <c r="F40" s="310"/>
      <c r="G40" s="306"/>
      <c r="H40" s="307"/>
      <c r="I40" s="48"/>
      <c r="K40" s="48"/>
      <c r="L40" s="48"/>
      <c r="M40" s="48"/>
    </row>
    <row r="41" spans="1:14" ht="20.25" thickBot="1">
      <c r="A41" s="123" t="s">
        <v>163</v>
      </c>
      <c r="I41" s="54"/>
      <c r="J41" s="146" t="s">
        <v>201</v>
      </c>
      <c r="K41" s="48"/>
      <c r="L41" s="48"/>
      <c r="M41" s="48"/>
    </row>
    <row r="42" spans="1:14" ht="12" customHeight="1">
      <c r="A42" s="302" t="s">
        <v>129</v>
      </c>
      <c r="B42" s="303"/>
      <c r="C42" s="303"/>
      <c r="D42" s="312" t="s">
        <v>150</v>
      </c>
      <c r="E42" s="165" t="s">
        <v>151</v>
      </c>
      <c r="F42" s="166"/>
      <c r="G42" s="166"/>
      <c r="H42" s="167"/>
      <c r="I42" s="54"/>
      <c r="J42" s="151" t="s">
        <v>43</v>
      </c>
      <c r="K42" s="151"/>
      <c r="L42" s="151"/>
      <c r="M42" s="151"/>
    </row>
    <row r="43" spans="1:14" ht="12" customHeight="1" thickBot="1">
      <c r="A43" s="114" t="s">
        <v>127</v>
      </c>
      <c r="B43" s="115" t="s">
        <v>130</v>
      </c>
      <c r="C43" s="115" t="s">
        <v>131</v>
      </c>
      <c r="D43" s="313"/>
      <c r="E43" s="168"/>
      <c r="F43" s="169"/>
      <c r="G43" s="169"/>
      <c r="H43" s="170"/>
      <c r="I43" s="54"/>
      <c r="J43" s="151"/>
      <c r="K43" s="151"/>
      <c r="L43" s="151"/>
      <c r="M43" s="151"/>
    </row>
    <row r="44" spans="1:14" ht="16.899999999999999" customHeight="1" thickTop="1">
      <c r="A44" s="108" t="s">
        <v>128</v>
      </c>
      <c r="B44" s="109" t="s">
        <v>132</v>
      </c>
      <c r="C44" s="109" t="s">
        <v>133</v>
      </c>
      <c r="D44" s="109" t="s">
        <v>134</v>
      </c>
      <c r="E44" s="162" t="s">
        <v>135</v>
      </c>
      <c r="F44" s="163"/>
      <c r="G44" s="163"/>
      <c r="H44" s="164"/>
      <c r="I44" s="54"/>
      <c r="J44" s="147" t="s">
        <v>44</v>
      </c>
      <c r="K44" s="148"/>
      <c r="L44" s="149" t="s">
        <v>195</v>
      </c>
      <c r="M44" s="150"/>
    </row>
    <row r="45" spans="1:14" ht="16.899999999999999" customHeight="1">
      <c r="A45" s="110" t="s">
        <v>136</v>
      </c>
      <c r="B45" s="111" t="s">
        <v>137</v>
      </c>
      <c r="C45" s="111" t="s">
        <v>138</v>
      </c>
      <c r="D45" s="111" t="s">
        <v>139</v>
      </c>
      <c r="E45" s="159" t="s">
        <v>197</v>
      </c>
      <c r="F45" s="160"/>
      <c r="G45" s="160"/>
      <c r="H45" s="161"/>
      <c r="I45" s="54"/>
      <c r="J45" s="299" t="s">
        <v>45</v>
      </c>
      <c r="K45" s="299"/>
      <c r="L45" s="300" t="s">
        <v>195</v>
      </c>
      <c r="M45" s="300"/>
    </row>
    <row r="46" spans="1:14" ht="16.899999999999999" customHeight="1" thickBot="1">
      <c r="A46" s="112" t="s">
        <v>140</v>
      </c>
      <c r="B46" s="113" t="s">
        <v>141</v>
      </c>
      <c r="C46" s="113" t="s">
        <v>142</v>
      </c>
      <c r="D46" s="113" t="s">
        <v>143</v>
      </c>
      <c r="E46" s="156" t="s">
        <v>198</v>
      </c>
      <c r="F46" s="157"/>
      <c r="G46" s="157"/>
      <c r="H46" s="158"/>
      <c r="J46" s="299" t="s">
        <v>46</v>
      </c>
      <c r="K46" s="299"/>
      <c r="L46" s="300"/>
      <c r="M46" s="300"/>
    </row>
    <row r="47" spans="1:14" ht="14.25" customHeight="1">
      <c r="A47" s="298" t="s">
        <v>199</v>
      </c>
      <c r="B47" s="298"/>
      <c r="C47" s="298"/>
      <c r="D47" s="298"/>
      <c r="E47" s="298"/>
      <c r="F47" s="298"/>
      <c r="G47" s="298"/>
      <c r="H47" s="298"/>
      <c r="I47" s="54"/>
      <c r="J47" s="299" t="s">
        <v>47</v>
      </c>
      <c r="K47" s="299"/>
      <c r="L47" s="300"/>
      <c r="M47" s="300"/>
    </row>
    <row r="48" spans="1:14" ht="12" customHeight="1">
      <c r="I48" s="54"/>
    </row>
    <row r="49" spans="1:13" ht="19.5">
      <c r="A49" s="144" t="s">
        <v>203</v>
      </c>
    </row>
    <row r="50" spans="1:13" ht="24">
      <c r="A50" s="152" t="s">
        <v>204</v>
      </c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</row>
    <row r="51" spans="1:13" ht="6" customHeight="1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</row>
    <row r="52" spans="1:13">
      <c r="A52" s="301" t="s">
        <v>202</v>
      </c>
      <c r="B52" s="301"/>
      <c r="C52" s="301"/>
      <c r="D52" s="301"/>
      <c r="E52" s="301"/>
      <c r="F52" s="301"/>
      <c r="G52" s="301"/>
      <c r="H52" s="301"/>
      <c r="I52" s="301"/>
      <c r="J52" s="301"/>
      <c r="K52" s="301"/>
      <c r="L52" s="301"/>
      <c r="M52" s="301"/>
    </row>
    <row r="53" spans="1:13">
      <c r="B53" s="91"/>
      <c r="C53" s="91"/>
      <c r="D53" s="91"/>
      <c r="E53" s="91"/>
      <c r="F53" s="91"/>
      <c r="G53" s="91"/>
      <c r="H53" s="91"/>
      <c r="L53" s="91" t="s">
        <v>205</v>
      </c>
      <c r="M53" s="91"/>
    </row>
    <row r="54" spans="1:13">
      <c r="F54" s="44"/>
      <c r="G54" s="44"/>
    </row>
  </sheetData>
  <sheetProtection formatCells="0" selectLockedCells="1"/>
  <mergeCells count="95">
    <mergeCell ref="A52:M52"/>
    <mergeCell ref="A42:C42"/>
    <mergeCell ref="G38:H40"/>
    <mergeCell ref="A40:F40"/>
    <mergeCell ref="A28:D28"/>
    <mergeCell ref="D42:D43"/>
    <mergeCell ref="G31:H32"/>
    <mergeCell ref="E29:H29"/>
    <mergeCell ref="A29:D29"/>
    <mergeCell ref="A35:F35"/>
    <mergeCell ref="A36:F36"/>
    <mergeCell ref="A38:F38"/>
    <mergeCell ref="A39:F39"/>
    <mergeCell ref="A34:F34"/>
    <mergeCell ref="J47:K47"/>
    <mergeCell ref="L47:M47"/>
    <mergeCell ref="A47:H47"/>
    <mergeCell ref="J45:K45"/>
    <mergeCell ref="L45:M45"/>
    <mergeCell ref="J46:K46"/>
    <mergeCell ref="L46:M46"/>
    <mergeCell ref="A2:E3"/>
    <mergeCell ref="L5:M6"/>
    <mergeCell ref="A1:G1"/>
    <mergeCell ref="A4:H5"/>
    <mergeCell ref="E12:M12"/>
    <mergeCell ref="D10:D14"/>
    <mergeCell ref="A10:C14"/>
    <mergeCell ref="E7:M7"/>
    <mergeCell ref="I1:J2"/>
    <mergeCell ref="I3:J4"/>
    <mergeCell ref="H13:I13"/>
    <mergeCell ref="L13:M13"/>
    <mergeCell ref="J13:K13"/>
    <mergeCell ref="K1:M2"/>
    <mergeCell ref="K3:M4"/>
    <mergeCell ref="H10:I10"/>
    <mergeCell ref="A20:C22"/>
    <mergeCell ref="A17:C19"/>
    <mergeCell ref="A15:C15"/>
    <mergeCell ref="A27:H27"/>
    <mergeCell ref="I27:K27"/>
    <mergeCell ref="D23:D25"/>
    <mergeCell ref="E21:F21"/>
    <mergeCell ref="E25:H25"/>
    <mergeCell ref="I25:M25"/>
    <mergeCell ref="E24:H24"/>
    <mergeCell ref="E23:H23"/>
    <mergeCell ref="I21:J21"/>
    <mergeCell ref="I24:J24"/>
    <mergeCell ref="I23:J23"/>
    <mergeCell ref="A23:C25"/>
    <mergeCell ref="A16:C16"/>
    <mergeCell ref="A37:F37"/>
    <mergeCell ref="A31:F31"/>
    <mergeCell ref="A32:F32"/>
    <mergeCell ref="G36:H37"/>
    <mergeCell ref="G34:H35"/>
    <mergeCell ref="G33:H33"/>
    <mergeCell ref="E28:H28"/>
    <mergeCell ref="G17:M17"/>
    <mergeCell ref="I33:K34"/>
    <mergeCell ref="I31:K32"/>
    <mergeCell ref="L31:M32"/>
    <mergeCell ref="L33:M34"/>
    <mergeCell ref="I29:K29"/>
    <mergeCell ref="I28:K28"/>
    <mergeCell ref="K16:M16"/>
    <mergeCell ref="E8:M8"/>
    <mergeCell ref="E9:M9"/>
    <mergeCell ref="I16:J16"/>
    <mergeCell ref="F16:H16"/>
    <mergeCell ref="A7:C9"/>
    <mergeCell ref="D7:D9"/>
    <mergeCell ref="E15:F15"/>
    <mergeCell ref="H15:I15"/>
    <mergeCell ref="K15:L15"/>
    <mergeCell ref="E14:F14"/>
    <mergeCell ref="G14:M14"/>
    <mergeCell ref="J44:K44"/>
    <mergeCell ref="L44:M44"/>
    <mergeCell ref="J42:M43"/>
    <mergeCell ref="A50:M50"/>
    <mergeCell ref="E11:F11"/>
    <mergeCell ref="G11:M11"/>
    <mergeCell ref="E46:H46"/>
    <mergeCell ref="E45:H45"/>
    <mergeCell ref="E44:H44"/>
    <mergeCell ref="E42:H43"/>
    <mergeCell ref="D17:D19"/>
    <mergeCell ref="E19:F19"/>
    <mergeCell ref="E18:F18"/>
    <mergeCell ref="E17:F17"/>
    <mergeCell ref="G19:M19"/>
    <mergeCell ref="G18:M18"/>
  </mergeCells>
  <phoneticPr fontId="1"/>
  <conditionalFormatting sqref="E7:M7 E9:M9 F10 H10:I10 E11:M11 F13 H13:I13 L13:M13 G14:M14 E14:F16 H15:H16 K15:L16 F16:H16 K16:M16 G17:M19 E21:I21 K21 I23:J24 I25:M25 L28:L29">
    <cfRule type="containsBlanks" dxfId="3" priority="1">
      <formula>LEN(TRIM(E7))=0</formula>
    </cfRule>
  </conditionalFormatting>
  <conditionalFormatting sqref="E7:M7">
    <cfRule type="containsBlanks" dxfId="2" priority="2">
      <formula>LEN(TRIM(E7))=0</formula>
    </cfRule>
  </conditionalFormatting>
  <dataValidations count="2">
    <dataValidation type="list" allowBlank="1" showInputMessage="1" showErrorMessage="1" sqref="E14 E11" xr:uid="{CAFFC656-3B17-489C-80CB-85992B233B1C}">
      <formula1>都道府県</formula1>
    </dataValidation>
    <dataValidation type="list" allowBlank="1" showInputMessage="1" showErrorMessage="1" sqref="I23:I24" xr:uid="{B2546C36-1C7D-4845-8FEF-FC65C04DBB5D}">
      <formula1>要否</formula1>
    </dataValidation>
  </dataValidations>
  <pageMargins left="0.92" right="0.23" top="0.38" bottom="0.36" header="0.31496062992125984" footer="0.2"/>
  <pageSetup paperSize="9" scale="96" orientation="portrait" r:id="rId1"/>
  <rowBreaks count="1" manualBreakCount="1">
    <brk id="53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18A6F-E92E-465F-AFB3-840EBF5E6F56}">
  <dimension ref="A1:R54"/>
  <sheetViews>
    <sheetView showZeros="0" view="pageBreakPreview" zoomScaleNormal="100" zoomScaleSheetLayoutView="100" workbookViewId="0">
      <selection activeCell="E14" sqref="E14:F14"/>
    </sheetView>
  </sheetViews>
  <sheetFormatPr defaultColWidth="8.875" defaultRowHeight="18.75"/>
  <cols>
    <col min="1" max="3" width="7.25" style="44" customWidth="1"/>
    <col min="4" max="4" width="6.625" style="44" customWidth="1"/>
    <col min="5" max="5" width="5.5" style="44" customWidth="1"/>
    <col min="6" max="6" width="4.5" style="46" customWidth="1"/>
    <col min="7" max="7" width="5.5" style="46" customWidth="1"/>
    <col min="8" max="8" width="5.5" style="44" customWidth="1"/>
    <col min="9" max="9" width="4.5" style="44" customWidth="1"/>
    <col min="10" max="10" width="6.625" style="44" customWidth="1"/>
    <col min="11" max="11" width="5.5" style="44" customWidth="1"/>
    <col min="12" max="12" width="9" style="44" customWidth="1"/>
    <col min="13" max="14" width="16.625" style="44" customWidth="1"/>
    <col min="15" max="15" width="15.875" style="44" customWidth="1"/>
    <col min="16" max="16" width="12.875" style="44" bestFit="1" customWidth="1"/>
    <col min="17" max="17" width="13" style="44" customWidth="1"/>
    <col min="18" max="16384" width="8.875" style="44"/>
  </cols>
  <sheetData>
    <row r="1" spans="1:15" ht="25.15" customHeight="1">
      <c r="A1" s="328" t="s">
        <v>115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43"/>
    </row>
    <row r="2" spans="1:15" ht="11.25" customHeight="1" thickBot="1">
      <c r="A2" s="329" t="s">
        <v>165</v>
      </c>
      <c r="B2" s="329"/>
      <c r="C2" s="329"/>
      <c r="D2" s="329"/>
      <c r="E2" s="329"/>
      <c r="F2" s="329"/>
      <c r="G2" s="329"/>
      <c r="H2" s="45"/>
      <c r="I2" s="45"/>
      <c r="J2" s="45"/>
      <c r="K2" s="45"/>
      <c r="L2" s="45"/>
      <c r="M2" s="45"/>
      <c r="N2" s="45"/>
    </row>
    <row r="3" spans="1:15" ht="13.9" customHeight="1" thickTop="1">
      <c r="A3" s="329"/>
      <c r="B3" s="329"/>
      <c r="C3" s="329"/>
      <c r="D3" s="329"/>
      <c r="E3" s="329"/>
      <c r="F3" s="329"/>
      <c r="G3" s="329"/>
      <c r="I3" s="285" t="s">
        <v>3</v>
      </c>
      <c r="J3" s="286"/>
      <c r="K3" s="330" t="s">
        <v>146</v>
      </c>
      <c r="L3" s="330"/>
      <c r="M3" s="331"/>
      <c r="N3" s="62"/>
    </row>
    <row r="4" spans="1:15" ht="14.25" customHeight="1">
      <c r="A4" s="277" t="s">
        <v>166</v>
      </c>
      <c r="B4" s="277"/>
      <c r="C4" s="277"/>
      <c r="D4" s="277"/>
      <c r="E4" s="277"/>
      <c r="I4" s="287"/>
      <c r="J4" s="288"/>
      <c r="K4" s="332"/>
      <c r="L4" s="332"/>
      <c r="M4" s="333"/>
      <c r="N4" s="62"/>
    </row>
    <row r="5" spans="1:15" ht="14.25" customHeight="1">
      <c r="A5" s="277"/>
      <c r="B5" s="277"/>
      <c r="C5" s="277"/>
      <c r="D5" s="277"/>
      <c r="E5" s="277"/>
      <c r="I5" s="289" t="s">
        <v>4</v>
      </c>
      <c r="J5" s="290"/>
      <c r="K5" s="334"/>
      <c r="L5" s="334"/>
      <c r="M5" s="335"/>
      <c r="N5" s="63"/>
    </row>
    <row r="6" spans="1:15" ht="14.25" customHeight="1" thickBot="1">
      <c r="A6" s="338" t="s">
        <v>167</v>
      </c>
      <c r="B6" s="338"/>
      <c r="C6" s="338"/>
      <c r="D6" s="338"/>
      <c r="E6" s="338"/>
      <c r="F6" s="338"/>
      <c r="G6" s="338"/>
      <c r="H6" s="338"/>
      <c r="I6" s="291"/>
      <c r="J6" s="292"/>
      <c r="K6" s="336"/>
      <c r="L6" s="336"/>
      <c r="M6" s="337"/>
      <c r="N6" s="63"/>
    </row>
    <row r="7" spans="1:15" ht="14.25" customHeight="1" thickTop="1">
      <c r="A7" s="338"/>
      <c r="B7" s="338"/>
      <c r="C7" s="338"/>
      <c r="D7" s="338"/>
      <c r="E7" s="338"/>
      <c r="F7" s="338"/>
      <c r="G7" s="338"/>
      <c r="H7" s="338"/>
      <c r="L7" s="339" t="s">
        <v>164</v>
      </c>
      <c r="M7" s="339"/>
      <c r="N7" s="64"/>
    </row>
    <row r="8" spans="1:15" ht="18.75" customHeight="1" thickBot="1">
      <c r="A8" s="47" t="s">
        <v>6</v>
      </c>
      <c r="B8" s="47"/>
      <c r="C8" s="47"/>
      <c r="D8" s="47"/>
      <c r="E8" s="47"/>
      <c r="F8" s="49"/>
      <c r="G8" s="49"/>
      <c r="H8" s="48"/>
      <c r="I8" s="48"/>
      <c r="J8" s="48"/>
      <c r="K8" s="48"/>
      <c r="L8" s="340"/>
      <c r="M8" s="340"/>
      <c r="N8" s="48"/>
      <c r="O8" s="48"/>
    </row>
    <row r="9" spans="1:15" ht="21" customHeight="1">
      <c r="A9" s="341" t="s">
        <v>158</v>
      </c>
      <c r="B9" s="342"/>
      <c r="C9" s="343"/>
      <c r="D9" s="347" t="s">
        <v>15</v>
      </c>
      <c r="E9" s="283" t="s">
        <v>175</v>
      </c>
      <c r="F9" s="283"/>
      <c r="G9" s="283"/>
      <c r="H9" s="283"/>
      <c r="I9" s="283"/>
      <c r="J9" s="283"/>
      <c r="K9" s="283"/>
      <c r="L9" s="283"/>
      <c r="M9" s="284"/>
      <c r="N9" s="65"/>
      <c r="O9" s="48"/>
    </row>
    <row r="10" spans="1:15" ht="16.899999999999999" customHeight="1">
      <c r="A10" s="344"/>
      <c r="B10" s="345"/>
      <c r="C10" s="346"/>
      <c r="D10" s="348"/>
      <c r="E10" s="193" t="s">
        <v>187</v>
      </c>
      <c r="F10" s="193"/>
      <c r="G10" s="193"/>
      <c r="H10" s="193"/>
      <c r="I10" s="193"/>
      <c r="J10" s="193"/>
      <c r="K10" s="193"/>
      <c r="L10" s="193"/>
      <c r="M10" s="194"/>
      <c r="N10" s="65"/>
      <c r="O10" s="48"/>
    </row>
    <row r="11" spans="1:15" ht="21" customHeight="1">
      <c r="A11" s="344"/>
      <c r="B11" s="345"/>
      <c r="C11" s="346"/>
      <c r="D11" s="348"/>
      <c r="E11" s="177" t="s">
        <v>176</v>
      </c>
      <c r="F11" s="177"/>
      <c r="G11" s="177"/>
      <c r="H11" s="177"/>
      <c r="I11" s="177"/>
      <c r="J11" s="177"/>
      <c r="K11" s="177"/>
      <c r="L11" s="177"/>
      <c r="M11" s="178"/>
      <c r="N11" s="66"/>
      <c r="O11" s="48"/>
    </row>
    <row r="12" spans="1:15" ht="18" customHeight="1">
      <c r="A12" s="325" t="s">
        <v>174</v>
      </c>
      <c r="B12" s="326"/>
      <c r="C12" s="150"/>
      <c r="D12" s="97" t="s">
        <v>15</v>
      </c>
      <c r="E12" s="128" t="s">
        <v>172</v>
      </c>
      <c r="F12" s="191" t="s">
        <v>177</v>
      </c>
      <c r="G12" s="191"/>
      <c r="H12" s="191"/>
      <c r="I12" s="327" t="s">
        <v>173</v>
      </c>
      <c r="J12" s="327"/>
      <c r="K12" s="191" t="s">
        <v>182</v>
      </c>
      <c r="L12" s="191"/>
      <c r="M12" s="192"/>
      <c r="N12" s="65"/>
      <c r="O12" s="48"/>
    </row>
    <row r="13" spans="1:15" ht="18" customHeight="1">
      <c r="A13" s="350" t="s">
        <v>157</v>
      </c>
      <c r="B13" s="351"/>
      <c r="C13" s="352"/>
      <c r="D13" s="171" t="s">
        <v>15</v>
      </c>
      <c r="E13" s="133" t="s">
        <v>16</v>
      </c>
      <c r="F13" s="135">
        <v>105</v>
      </c>
      <c r="G13" s="134" t="s">
        <v>118</v>
      </c>
      <c r="H13" s="297" t="s">
        <v>181</v>
      </c>
      <c r="I13" s="297"/>
      <c r="J13" s="92"/>
      <c r="K13" s="105"/>
      <c r="L13" s="105"/>
      <c r="M13" s="107"/>
      <c r="N13" s="67"/>
      <c r="O13" s="48"/>
    </row>
    <row r="14" spans="1:15" ht="18" customHeight="1">
      <c r="A14" s="353"/>
      <c r="B14" s="354"/>
      <c r="C14" s="355"/>
      <c r="D14" s="172"/>
      <c r="E14" s="154" t="s">
        <v>81</v>
      </c>
      <c r="F14" s="154"/>
      <c r="G14" s="154" t="s">
        <v>178</v>
      </c>
      <c r="H14" s="154"/>
      <c r="I14" s="154"/>
      <c r="J14" s="154"/>
      <c r="K14" s="154"/>
      <c r="L14" s="154"/>
      <c r="M14" s="155"/>
      <c r="N14" s="68"/>
    </row>
    <row r="15" spans="1:15" ht="16.899999999999999" customHeight="1">
      <c r="A15" s="353"/>
      <c r="B15" s="354"/>
      <c r="C15" s="355"/>
      <c r="D15" s="172"/>
      <c r="E15" s="281" t="s">
        <v>186</v>
      </c>
      <c r="F15" s="281"/>
      <c r="G15" s="281"/>
      <c r="H15" s="281"/>
      <c r="I15" s="281"/>
      <c r="J15" s="281"/>
      <c r="K15" s="281"/>
      <c r="L15" s="281"/>
      <c r="M15" s="282"/>
      <c r="N15" s="68"/>
      <c r="O15" s="48"/>
    </row>
    <row r="16" spans="1:15" ht="18" customHeight="1">
      <c r="A16" s="353"/>
      <c r="B16" s="354"/>
      <c r="C16" s="355"/>
      <c r="D16" s="172"/>
      <c r="E16" s="131" t="s">
        <v>16</v>
      </c>
      <c r="F16" s="136"/>
      <c r="G16" s="132" t="s">
        <v>118</v>
      </c>
      <c r="H16" s="293"/>
      <c r="I16" s="293"/>
      <c r="J16" s="296" t="s">
        <v>50</v>
      </c>
      <c r="K16" s="296"/>
      <c r="L16" s="294"/>
      <c r="M16" s="295"/>
    </row>
    <row r="17" spans="1:17" ht="18" customHeight="1">
      <c r="A17" s="356"/>
      <c r="B17" s="357"/>
      <c r="C17" s="358"/>
      <c r="D17" s="173"/>
      <c r="E17" s="359"/>
      <c r="F17" s="359"/>
      <c r="G17" s="177"/>
      <c r="H17" s="177"/>
      <c r="I17" s="177"/>
      <c r="J17" s="177"/>
      <c r="K17" s="177"/>
      <c r="L17" s="177"/>
      <c r="M17" s="178"/>
      <c r="N17" s="68"/>
      <c r="O17" s="48"/>
    </row>
    <row r="18" spans="1:17" ht="18.75" customHeight="1">
      <c r="A18" s="325" t="s">
        <v>169</v>
      </c>
      <c r="B18" s="326"/>
      <c r="C18" s="150"/>
      <c r="D18" s="97" t="s">
        <v>15</v>
      </c>
      <c r="E18" s="349" t="s">
        <v>185</v>
      </c>
      <c r="F18" s="349"/>
      <c r="G18" s="93" t="s">
        <v>118</v>
      </c>
      <c r="H18" s="349" t="s">
        <v>183</v>
      </c>
      <c r="I18" s="349"/>
      <c r="J18" s="93" t="s">
        <v>118</v>
      </c>
      <c r="K18" s="349" t="s">
        <v>184</v>
      </c>
      <c r="L18" s="349"/>
      <c r="M18" s="94"/>
      <c r="N18" s="69"/>
      <c r="O18" s="48"/>
    </row>
    <row r="19" spans="1:17" ht="16.899999999999999" customHeight="1">
      <c r="A19" s="350" t="s">
        <v>116</v>
      </c>
      <c r="B19" s="351"/>
      <c r="C19" s="352"/>
      <c r="D19" s="171" t="s">
        <v>15</v>
      </c>
      <c r="E19" s="176" t="s">
        <v>18</v>
      </c>
      <c r="F19" s="176"/>
      <c r="G19" s="199" t="s">
        <v>175</v>
      </c>
      <c r="H19" s="199"/>
      <c r="I19" s="199"/>
      <c r="J19" s="199"/>
      <c r="K19" s="199"/>
      <c r="L19" s="199"/>
      <c r="M19" s="200"/>
      <c r="N19" s="70"/>
      <c r="O19" s="48"/>
    </row>
    <row r="20" spans="1:17" ht="16.899999999999999" customHeight="1">
      <c r="A20" s="353"/>
      <c r="B20" s="354"/>
      <c r="C20" s="355"/>
      <c r="D20" s="172"/>
      <c r="E20" s="175" t="s">
        <v>36</v>
      </c>
      <c r="F20" s="175"/>
      <c r="G20" s="179" t="s">
        <v>179</v>
      </c>
      <c r="H20" s="179"/>
      <c r="I20" s="179"/>
      <c r="J20" s="179"/>
      <c r="K20" s="179"/>
      <c r="L20" s="179"/>
      <c r="M20" s="180"/>
      <c r="N20" s="71"/>
      <c r="O20" s="48"/>
    </row>
    <row r="21" spans="1:17" ht="16.899999999999999" customHeight="1">
      <c r="A21" s="356"/>
      <c r="B21" s="357"/>
      <c r="C21" s="358"/>
      <c r="D21" s="173"/>
      <c r="E21" s="174" t="s">
        <v>37</v>
      </c>
      <c r="F21" s="174"/>
      <c r="G21" s="177" t="s">
        <v>180</v>
      </c>
      <c r="H21" s="177"/>
      <c r="I21" s="177"/>
      <c r="J21" s="177"/>
      <c r="K21" s="177"/>
      <c r="L21" s="177"/>
      <c r="M21" s="178"/>
      <c r="N21" s="71"/>
      <c r="O21" s="48"/>
    </row>
    <row r="22" spans="1:17" ht="16.899999999999999" customHeight="1">
      <c r="A22" s="360" t="s">
        <v>13</v>
      </c>
      <c r="B22" s="361"/>
      <c r="C22" s="362"/>
      <c r="D22" s="98"/>
      <c r="E22" s="99" t="s">
        <v>156</v>
      </c>
      <c r="F22" s="99"/>
      <c r="G22" s="99"/>
      <c r="H22" s="99"/>
      <c r="I22" s="99"/>
      <c r="J22" s="99"/>
      <c r="K22" s="99"/>
      <c r="L22" s="99"/>
      <c r="M22" s="100"/>
      <c r="N22" s="48"/>
      <c r="O22" s="48"/>
    </row>
    <row r="23" spans="1:17" ht="18.75" customHeight="1">
      <c r="A23" s="344"/>
      <c r="B23" s="345"/>
      <c r="C23" s="346"/>
      <c r="D23" s="106" t="s">
        <v>15</v>
      </c>
      <c r="E23" s="366" t="s">
        <v>149</v>
      </c>
      <c r="F23" s="366"/>
      <c r="G23" s="129">
        <v>5</v>
      </c>
      <c r="H23" s="116" t="s">
        <v>19</v>
      </c>
      <c r="I23" s="273">
        <v>4</v>
      </c>
      <c r="J23" s="273"/>
      <c r="K23" s="117" t="s">
        <v>20</v>
      </c>
      <c r="L23" s="129" t="s">
        <v>51</v>
      </c>
      <c r="M23" s="130"/>
      <c r="N23" s="72"/>
      <c r="O23" s="48"/>
    </row>
    <row r="24" spans="1:17" ht="16.899999999999999" customHeight="1">
      <c r="A24" s="363"/>
      <c r="B24" s="364"/>
      <c r="C24" s="365"/>
      <c r="D24" s="101"/>
      <c r="E24" s="137" t="s">
        <v>188</v>
      </c>
      <c r="F24" s="102"/>
      <c r="G24" s="102"/>
      <c r="H24" s="102"/>
      <c r="I24" s="102"/>
      <c r="J24" s="102"/>
      <c r="K24" s="102"/>
      <c r="L24" s="102"/>
      <c r="M24" s="103"/>
      <c r="N24" s="48"/>
      <c r="O24" s="48"/>
      <c r="Q24" s="50"/>
    </row>
    <row r="25" spans="1:17" ht="16.899999999999999" customHeight="1">
      <c r="A25" s="360" t="s">
        <v>168</v>
      </c>
      <c r="B25" s="361"/>
      <c r="C25" s="362"/>
      <c r="D25" s="267" t="s">
        <v>15</v>
      </c>
      <c r="E25" s="176" t="s">
        <v>147</v>
      </c>
      <c r="F25" s="176"/>
      <c r="G25" s="176"/>
      <c r="H25" s="176"/>
      <c r="I25" s="199" t="s">
        <v>154</v>
      </c>
      <c r="J25" s="199"/>
      <c r="K25" s="104"/>
      <c r="L25" s="92"/>
      <c r="M25" s="95"/>
    </row>
    <row r="26" spans="1:17" ht="16.899999999999999" customHeight="1">
      <c r="A26" s="344"/>
      <c r="B26" s="345"/>
      <c r="C26" s="346"/>
      <c r="D26" s="188"/>
      <c r="E26" s="175" t="s">
        <v>148</v>
      </c>
      <c r="F26" s="175"/>
      <c r="G26" s="175"/>
      <c r="H26" s="175"/>
      <c r="I26" s="179" t="s">
        <v>154</v>
      </c>
      <c r="J26" s="179"/>
      <c r="K26" s="120"/>
      <c r="L26" s="121"/>
      <c r="M26" s="122"/>
    </row>
    <row r="27" spans="1:17" ht="16.899999999999999" customHeight="1" thickBot="1">
      <c r="A27" s="367"/>
      <c r="B27" s="368"/>
      <c r="C27" s="369"/>
      <c r="D27" s="268"/>
      <c r="E27" s="270" t="s">
        <v>68</v>
      </c>
      <c r="F27" s="270"/>
      <c r="G27" s="270"/>
      <c r="H27" s="270"/>
      <c r="I27" s="271"/>
      <c r="J27" s="271"/>
      <c r="K27" s="271"/>
      <c r="L27" s="271"/>
      <c r="M27" s="272"/>
    </row>
    <row r="28" spans="1:17" ht="11.25" customHeight="1" thickBot="1">
      <c r="A28" s="48"/>
      <c r="B28" s="48"/>
      <c r="C28" s="48"/>
      <c r="D28" s="48"/>
      <c r="E28" s="48"/>
      <c r="F28" s="49"/>
      <c r="G28" s="49"/>
      <c r="H28" s="48"/>
      <c r="I28" s="48"/>
      <c r="J28" s="48"/>
      <c r="K28" s="48"/>
      <c r="L28" s="48"/>
      <c r="M28" s="48"/>
      <c r="N28" s="48"/>
      <c r="O28" s="48"/>
    </row>
    <row r="29" spans="1:17" ht="22.9" customHeight="1" thickBot="1">
      <c r="A29" s="261" t="s">
        <v>23</v>
      </c>
      <c r="B29" s="262"/>
      <c r="C29" s="262"/>
      <c r="D29" s="262"/>
      <c r="E29" s="262"/>
      <c r="F29" s="262"/>
      <c r="G29" s="262"/>
      <c r="H29" s="263"/>
      <c r="I29" s="264" t="s">
        <v>153</v>
      </c>
      <c r="J29" s="265"/>
      <c r="K29" s="266"/>
      <c r="L29" s="126" t="s">
        <v>27</v>
      </c>
      <c r="M29" s="127" t="s">
        <v>26</v>
      </c>
      <c r="N29" s="73"/>
      <c r="O29" s="48"/>
    </row>
    <row r="30" spans="1:17" ht="28.9" customHeight="1" thickTop="1">
      <c r="A30" s="311" t="s">
        <v>161</v>
      </c>
      <c r="B30" s="197"/>
      <c r="C30" s="197"/>
      <c r="D30" s="197"/>
      <c r="E30" s="197" t="s">
        <v>159</v>
      </c>
      <c r="F30" s="197"/>
      <c r="G30" s="197"/>
      <c r="H30" s="198"/>
      <c r="I30" s="224">
        <v>2640</v>
      </c>
      <c r="J30" s="225"/>
      <c r="K30" s="226"/>
      <c r="L30" s="124">
        <v>3</v>
      </c>
      <c r="M30" s="125">
        <f>I30*L30</f>
        <v>7920</v>
      </c>
      <c r="N30" s="74"/>
      <c r="O30" s="48"/>
    </row>
    <row r="31" spans="1:17" ht="28.9" customHeight="1" thickBot="1">
      <c r="A31" s="318" t="s">
        <v>162</v>
      </c>
      <c r="B31" s="316"/>
      <c r="C31" s="316"/>
      <c r="D31" s="316"/>
      <c r="E31" s="316" t="s">
        <v>160</v>
      </c>
      <c r="F31" s="316"/>
      <c r="G31" s="316"/>
      <c r="H31" s="317"/>
      <c r="I31" s="221">
        <v>2640</v>
      </c>
      <c r="J31" s="222"/>
      <c r="K31" s="223"/>
      <c r="L31" s="118"/>
      <c r="M31" s="119">
        <f>I31*L31</f>
        <v>0</v>
      </c>
      <c r="N31" s="74"/>
      <c r="O31" s="48"/>
      <c r="P31" s="68"/>
      <c r="Q31" s="68"/>
    </row>
    <row r="32" spans="1:17" ht="11.25" customHeight="1" thickBot="1">
      <c r="A32" s="48"/>
      <c r="B32" s="48"/>
      <c r="C32" s="48"/>
      <c r="D32" s="48"/>
      <c r="E32" s="48"/>
      <c r="F32" s="49"/>
      <c r="G32" s="49"/>
      <c r="H32" s="48"/>
      <c r="I32" s="48"/>
      <c r="J32" s="48"/>
      <c r="K32" s="48"/>
      <c r="L32" s="48"/>
      <c r="M32" s="51">
        <f>J32*L32</f>
        <v>0</v>
      </c>
      <c r="N32" s="51"/>
    </row>
    <row r="33" spans="1:18" ht="15" customHeight="1" thickBot="1">
      <c r="A33" s="230" t="s">
        <v>64</v>
      </c>
      <c r="B33" s="231"/>
      <c r="C33" s="231"/>
      <c r="D33" s="231"/>
      <c r="E33" s="231"/>
      <c r="F33" s="232"/>
      <c r="G33" s="314">
        <v>1350</v>
      </c>
      <c r="H33" s="315"/>
      <c r="I33" s="378" t="s">
        <v>54</v>
      </c>
      <c r="J33" s="379"/>
      <c r="K33" s="380"/>
      <c r="L33" s="213">
        <f>P41</f>
        <v>850</v>
      </c>
      <c r="M33" s="214"/>
      <c r="N33" s="75"/>
      <c r="O33" s="80"/>
      <c r="P33" s="81" t="s">
        <v>125</v>
      </c>
      <c r="Q33" s="82" t="s">
        <v>124</v>
      </c>
      <c r="R33" s="77"/>
    </row>
    <row r="34" spans="1:18" ht="15" customHeight="1" thickTop="1" thickBot="1">
      <c r="A34" s="227" t="s">
        <v>65</v>
      </c>
      <c r="B34" s="228"/>
      <c r="C34" s="228"/>
      <c r="D34" s="228"/>
      <c r="E34" s="228"/>
      <c r="F34" s="229"/>
      <c r="G34" s="239"/>
      <c r="H34" s="240"/>
      <c r="I34" s="381"/>
      <c r="J34" s="382"/>
      <c r="K34" s="383"/>
      <c r="L34" s="384"/>
      <c r="M34" s="385"/>
      <c r="N34" s="75"/>
      <c r="O34" s="60" t="s">
        <v>119</v>
      </c>
      <c r="P34" s="79">
        <f>IF(E14="","",VLOOKUP(E14,リスト!$A$2:$B$48,2,0))</f>
        <v>850</v>
      </c>
      <c r="Q34" s="79">
        <f>IF(E14="","",VLOOKUP(E14,リスト!$A$2:$B$48,2,0))</f>
        <v>850</v>
      </c>
      <c r="R34" s="77"/>
    </row>
    <row r="35" spans="1:18" ht="18" customHeight="1">
      <c r="A35" s="88" t="s">
        <v>63</v>
      </c>
      <c r="B35" s="89"/>
      <c r="C35" s="89"/>
      <c r="D35" s="89"/>
      <c r="E35" s="89"/>
      <c r="F35" s="96"/>
      <c r="G35" s="241">
        <v>1450</v>
      </c>
      <c r="H35" s="242"/>
      <c r="I35" s="370" t="s">
        <v>35</v>
      </c>
      <c r="J35" s="371"/>
      <c r="K35" s="372"/>
      <c r="L35" s="376">
        <f>SUM(M30:M31,L33)</f>
        <v>8770</v>
      </c>
      <c r="M35" s="377"/>
      <c r="N35" s="74"/>
      <c r="O35" s="55" t="s">
        <v>120</v>
      </c>
      <c r="P35" s="78">
        <f>IF(L30&lt;8,0,IF(L30&lt;20,220,440))</f>
        <v>0</v>
      </c>
      <c r="Q35" s="78">
        <f>IF(L30+L31&lt;8,0,IF(L30+L31&lt;20,220,440))</f>
        <v>0</v>
      </c>
      <c r="R35" s="77"/>
    </row>
    <row r="36" spans="1:18" ht="15" customHeight="1" thickBot="1">
      <c r="A36" s="319" t="s">
        <v>28</v>
      </c>
      <c r="B36" s="320"/>
      <c r="C36" s="320"/>
      <c r="D36" s="320"/>
      <c r="E36" s="320"/>
      <c r="F36" s="321"/>
      <c r="G36" s="237">
        <v>1100</v>
      </c>
      <c r="H36" s="238"/>
      <c r="I36" s="373"/>
      <c r="J36" s="374"/>
      <c r="K36" s="375"/>
      <c r="L36" s="219"/>
      <c r="M36" s="220"/>
      <c r="N36" s="74"/>
      <c r="O36" s="55" t="s">
        <v>121</v>
      </c>
      <c r="P36" s="78">
        <f>IF(L31&lt;8,0,IF(L31&lt;20,220,440))</f>
        <v>0</v>
      </c>
      <c r="Q36" s="78"/>
      <c r="R36" s="77"/>
    </row>
    <row r="37" spans="1:18" ht="15" customHeight="1">
      <c r="A37" s="227" t="s">
        <v>29</v>
      </c>
      <c r="B37" s="228"/>
      <c r="C37" s="228"/>
      <c r="D37" s="228"/>
      <c r="E37" s="228"/>
      <c r="F37" s="229"/>
      <c r="G37" s="239"/>
      <c r="H37" s="240"/>
      <c r="K37" s="52"/>
      <c r="L37" s="52"/>
      <c r="M37" s="52"/>
      <c r="O37" s="55" t="s">
        <v>122</v>
      </c>
      <c r="P37" s="78">
        <f>IF(E14=リスト!A48,IF(L30&lt;8,0,IF(L30&lt;20,440,660)),0)</f>
        <v>0</v>
      </c>
      <c r="Q37" s="78">
        <f>IF(E14=リスト!A48,IF(L30+L31&lt;8,0,IF(L30+L31&lt;20,440,660)),0)</f>
        <v>0</v>
      </c>
      <c r="R37" s="77"/>
    </row>
    <row r="38" spans="1:18" ht="15" customHeight="1" thickBot="1">
      <c r="A38" s="319" t="s">
        <v>30</v>
      </c>
      <c r="B38" s="320"/>
      <c r="C38" s="320"/>
      <c r="D38" s="320"/>
      <c r="E38" s="320"/>
      <c r="F38" s="321"/>
      <c r="G38" s="233">
        <v>980</v>
      </c>
      <c r="H38" s="234"/>
      <c r="K38" s="91"/>
      <c r="L38" s="91"/>
      <c r="M38" s="90"/>
      <c r="N38" s="53"/>
      <c r="O38" s="83" t="s">
        <v>123</v>
      </c>
      <c r="P38" s="84">
        <f>IF(E14=リスト!A48,IF(L31&lt;8,0,IF(L31&lt;20,440,660)),0)</f>
        <v>0</v>
      </c>
      <c r="Q38" s="84"/>
    </row>
    <row r="39" spans="1:18" ht="15" customHeight="1" thickTop="1">
      <c r="A39" s="227" t="s">
        <v>31</v>
      </c>
      <c r="B39" s="228"/>
      <c r="C39" s="228"/>
      <c r="D39" s="228"/>
      <c r="E39" s="228"/>
      <c r="F39" s="229"/>
      <c r="G39" s="235"/>
      <c r="H39" s="236"/>
      <c r="K39" s="91"/>
      <c r="L39" s="91"/>
      <c r="M39" s="90"/>
      <c r="N39" s="53"/>
      <c r="O39" s="86" t="s">
        <v>126</v>
      </c>
      <c r="P39" s="87">
        <f>SUM(P34:P38)</f>
        <v>850</v>
      </c>
      <c r="Q39" s="87">
        <f>SUM(Q34:Q38)</f>
        <v>850</v>
      </c>
    </row>
    <row r="40" spans="1:18" ht="15" customHeight="1" thickBot="1">
      <c r="A40" s="319" t="s">
        <v>32</v>
      </c>
      <c r="B40" s="320"/>
      <c r="C40" s="320"/>
      <c r="D40" s="320"/>
      <c r="E40" s="320"/>
      <c r="F40" s="321"/>
      <c r="G40" s="233">
        <v>850</v>
      </c>
      <c r="H40" s="234"/>
      <c r="I40" s="48"/>
      <c r="J40" s="48"/>
      <c r="K40" s="48"/>
      <c r="L40" s="48"/>
      <c r="M40" s="48"/>
      <c r="N40" s="48"/>
    </row>
    <row r="41" spans="1:18" ht="15" customHeight="1" thickBot="1">
      <c r="A41" s="322" t="s">
        <v>33</v>
      </c>
      <c r="B41" s="323"/>
      <c r="C41" s="323"/>
      <c r="D41" s="323"/>
      <c r="E41" s="323"/>
      <c r="F41" s="324"/>
      <c r="G41" s="304"/>
      <c r="H41" s="305"/>
      <c r="I41" s="48"/>
      <c r="J41" s="48"/>
      <c r="K41" s="48"/>
      <c r="L41" s="48"/>
      <c r="M41" s="48"/>
      <c r="N41" s="48"/>
      <c r="O41" s="85" t="s">
        <v>54</v>
      </c>
      <c r="P41" s="387">
        <f>IF(P39=Q39,P39,Q39)</f>
        <v>850</v>
      </c>
      <c r="Q41" s="388"/>
    </row>
    <row r="42" spans="1:18" ht="15" customHeight="1" thickBot="1">
      <c r="A42" s="308" t="s">
        <v>34</v>
      </c>
      <c r="B42" s="309"/>
      <c r="C42" s="309"/>
      <c r="D42" s="309"/>
      <c r="E42" s="309"/>
      <c r="F42" s="310"/>
      <c r="G42" s="306"/>
      <c r="H42" s="307"/>
      <c r="I42" s="48"/>
      <c r="J42" s="48"/>
      <c r="K42" s="48"/>
      <c r="L42" s="48"/>
      <c r="M42" s="48"/>
      <c r="N42" s="48"/>
      <c r="O42" s="48"/>
    </row>
    <row r="43" spans="1:18" ht="20.25" thickBot="1">
      <c r="A43" s="123" t="s">
        <v>163</v>
      </c>
      <c r="I43" s="54"/>
      <c r="J43" s="48"/>
      <c r="K43" s="48"/>
      <c r="L43" s="48"/>
      <c r="M43" s="48"/>
      <c r="N43" s="48"/>
      <c r="O43" s="48"/>
    </row>
    <row r="44" spans="1:18" ht="12" customHeight="1">
      <c r="A44" s="302" t="s">
        <v>129</v>
      </c>
      <c r="B44" s="303"/>
      <c r="C44" s="303"/>
      <c r="D44" s="312" t="s">
        <v>150</v>
      </c>
      <c r="E44" s="165" t="s">
        <v>26</v>
      </c>
      <c r="F44" s="166"/>
      <c r="G44" s="166"/>
      <c r="H44" s="167"/>
      <c r="I44" s="54"/>
      <c r="J44" s="48"/>
      <c r="K44" s="48"/>
      <c r="L44" s="48"/>
      <c r="M44" s="48"/>
      <c r="N44" s="48"/>
      <c r="O44" s="48"/>
    </row>
    <row r="45" spans="1:18" ht="12" customHeight="1" thickBot="1">
      <c r="A45" s="114" t="s">
        <v>127</v>
      </c>
      <c r="B45" s="115" t="s">
        <v>130</v>
      </c>
      <c r="C45" s="115" t="s">
        <v>131</v>
      </c>
      <c r="D45" s="313"/>
      <c r="E45" s="168"/>
      <c r="F45" s="169"/>
      <c r="G45" s="169"/>
      <c r="H45" s="170"/>
      <c r="I45" s="54"/>
      <c r="J45" s="48"/>
      <c r="K45" s="48"/>
      <c r="L45" s="48"/>
      <c r="M45" s="48"/>
      <c r="N45" s="48"/>
      <c r="O45" s="48"/>
    </row>
    <row r="46" spans="1:18" ht="16.899999999999999" customHeight="1" thickTop="1">
      <c r="A46" s="108" t="s">
        <v>128</v>
      </c>
      <c r="B46" s="109" t="s">
        <v>132</v>
      </c>
      <c r="C46" s="109" t="s">
        <v>133</v>
      </c>
      <c r="D46" s="109" t="s">
        <v>134</v>
      </c>
      <c r="E46" s="162" t="s">
        <v>135</v>
      </c>
      <c r="F46" s="163"/>
      <c r="G46" s="163"/>
      <c r="H46" s="164"/>
      <c r="I46" s="54"/>
      <c r="J46" s="48"/>
      <c r="K46" s="48"/>
      <c r="L46" s="48"/>
      <c r="M46" s="48"/>
      <c r="N46" s="48"/>
      <c r="O46" s="48"/>
    </row>
    <row r="47" spans="1:18" ht="16.899999999999999" customHeight="1">
      <c r="A47" s="110" t="s">
        <v>136</v>
      </c>
      <c r="B47" s="111" t="s">
        <v>137</v>
      </c>
      <c r="C47" s="111" t="s">
        <v>138</v>
      </c>
      <c r="D47" s="111" t="s">
        <v>139</v>
      </c>
      <c r="E47" s="159" t="s">
        <v>144</v>
      </c>
      <c r="F47" s="160"/>
      <c r="G47" s="160"/>
      <c r="H47" s="161"/>
      <c r="I47" s="54"/>
      <c r="J47" s="48"/>
      <c r="K47" s="48"/>
      <c r="L47" s="48"/>
      <c r="M47" s="48"/>
      <c r="N47" s="48"/>
      <c r="O47" s="48"/>
    </row>
    <row r="48" spans="1:18" ht="16.899999999999999" customHeight="1" thickBot="1">
      <c r="A48" s="112" t="s">
        <v>140</v>
      </c>
      <c r="B48" s="113" t="s">
        <v>141</v>
      </c>
      <c r="C48" s="113" t="s">
        <v>142</v>
      </c>
      <c r="D48" s="113" t="s">
        <v>143</v>
      </c>
      <c r="E48" s="156" t="s">
        <v>145</v>
      </c>
      <c r="F48" s="157"/>
      <c r="G48" s="157"/>
      <c r="H48" s="158"/>
      <c r="J48" s="389"/>
      <c r="K48" s="389"/>
      <c r="L48" s="389"/>
      <c r="M48" s="48"/>
      <c r="N48" s="48"/>
      <c r="O48" s="48"/>
    </row>
    <row r="49" spans="1:15" ht="14.25" customHeight="1">
      <c r="A49" s="298" t="s">
        <v>67</v>
      </c>
      <c r="B49" s="298"/>
      <c r="C49" s="298"/>
      <c r="D49" s="298"/>
      <c r="E49" s="298"/>
      <c r="F49" s="298"/>
      <c r="G49" s="298"/>
      <c r="H49" s="298"/>
      <c r="I49" s="54"/>
      <c r="J49" s="390" t="s">
        <v>43</v>
      </c>
      <c r="K49" s="390"/>
      <c r="L49" s="390"/>
      <c r="M49" s="48"/>
      <c r="N49" s="48"/>
      <c r="O49" s="48"/>
    </row>
    <row r="50" spans="1:15" ht="12" customHeight="1">
      <c r="I50" s="54"/>
      <c r="J50" s="391"/>
      <c r="K50" s="391"/>
      <c r="L50" s="391"/>
      <c r="M50" s="48"/>
      <c r="N50" s="48"/>
      <c r="O50" s="48"/>
    </row>
    <row r="51" spans="1:15" ht="15" customHeight="1">
      <c r="A51" s="386" t="s">
        <v>55</v>
      </c>
      <c r="B51" s="386"/>
      <c r="C51" s="386"/>
      <c r="D51" s="386"/>
      <c r="E51" s="386"/>
      <c r="F51" s="386"/>
      <c r="G51" s="386"/>
      <c r="H51" s="386"/>
      <c r="I51" s="54"/>
      <c r="J51" s="299" t="s">
        <v>44</v>
      </c>
      <c r="K51" s="299"/>
      <c r="L51" s="300" t="s">
        <v>48</v>
      </c>
      <c r="M51" s="300"/>
      <c r="N51" s="76"/>
      <c r="O51" s="48"/>
    </row>
    <row r="52" spans="1:15" ht="15" customHeight="1">
      <c r="A52" s="386" t="s">
        <v>56</v>
      </c>
      <c r="B52" s="386"/>
      <c r="C52" s="386"/>
      <c r="D52" s="386"/>
      <c r="E52" s="386"/>
      <c r="F52" s="386"/>
      <c r="G52" s="386"/>
      <c r="H52" s="386"/>
      <c r="I52" s="54"/>
      <c r="J52" s="299" t="s">
        <v>45</v>
      </c>
      <c r="K52" s="299"/>
      <c r="L52" s="300" t="s">
        <v>48</v>
      </c>
      <c r="M52" s="300"/>
      <c r="N52" s="76"/>
      <c r="O52" s="48"/>
    </row>
    <row r="53" spans="1:15" ht="15" customHeight="1">
      <c r="A53" s="392" t="s">
        <v>66</v>
      </c>
      <c r="B53" s="392"/>
      <c r="C53" s="392"/>
      <c r="D53" s="392"/>
      <c r="E53" s="392"/>
      <c r="F53" s="392"/>
      <c r="G53" s="392"/>
      <c r="H53" s="392"/>
      <c r="I53" s="54"/>
      <c r="J53" s="299" t="s">
        <v>46</v>
      </c>
      <c r="K53" s="299"/>
      <c r="L53" s="300"/>
      <c r="M53" s="300"/>
      <c r="N53" s="76"/>
      <c r="O53" s="48"/>
    </row>
    <row r="54" spans="1:15" ht="15" customHeight="1">
      <c r="A54" s="392" t="s">
        <v>117</v>
      </c>
      <c r="B54" s="392"/>
      <c r="C54" s="392"/>
      <c r="D54" s="392"/>
      <c r="E54" s="392"/>
      <c r="F54" s="392"/>
      <c r="G54" s="392"/>
      <c r="H54" s="392"/>
      <c r="I54" s="54"/>
      <c r="J54" s="299" t="s">
        <v>47</v>
      </c>
      <c r="K54" s="299"/>
      <c r="L54" s="300"/>
      <c r="M54" s="300"/>
      <c r="N54" s="76"/>
      <c r="O54" s="48"/>
    </row>
  </sheetData>
  <sheetProtection formatCells="0" selectLockedCells="1"/>
  <mergeCells count="100">
    <mergeCell ref="A54:H54"/>
    <mergeCell ref="J54:K54"/>
    <mergeCell ref="L54:M54"/>
    <mergeCell ref="A52:H52"/>
    <mergeCell ref="J52:K52"/>
    <mergeCell ref="L52:M52"/>
    <mergeCell ref="A53:H53"/>
    <mergeCell ref="J53:K53"/>
    <mergeCell ref="L53:M53"/>
    <mergeCell ref="A51:H51"/>
    <mergeCell ref="J51:K51"/>
    <mergeCell ref="L51:M51"/>
    <mergeCell ref="P41:Q41"/>
    <mergeCell ref="A42:F42"/>
    <mergeCell ref="A44:C44"/>
    <mergeCell ref="D44:D45"/>
    <mergeCell ref="E44:H45"/>
    <mergeCell ref="E46:H46"/>
    <mergeCell ref="E47:H47"/>
    <mergeCell ref="E48:H48"/>
    <mergeCell ref="J48:L48"/>
    <mergeCell ref="A49:H49"/>
    <mergeCell ref="J49:L50"/>
    <mergeCell ref="A38:F38"/>
    <mergeCell ref="G38:H39"/>
    <mergeCell ref="A39:F39"/>
    <mergeCell ref="A40:F40"/>
    <mergeCell ref="G40:H42"/>
    <mergeCell ref="A41:F41"/>
    <mergeCell ref="A33:F33"/>
    <mergeCell ref="G33:H34"/>
    <mergeCell ref="I33:K34"/>
    <mergeCell ref="L33:M34"/>
    <mergeCell ref="A34:F34"/>
    <mergeCell ref="G35:H35"/>
    <mergeCell ref="I35:K36"/>
    <mergeCell ref="L35:M36"/>
    <mergeCell ref="A36:F36"/>
    <mergeCell ref="G36:H37"/>
    <mergeCell ref="A37:F37"/>
    <mergeCell ref="A31:D31"/>
    <mergeCell ref="E31:H31"/>
    <mergeCell ref="I31:K31"/>
    <mergeCell ref="A25:C27"/>
    <mergeCell ref="D25:D27"/>
    <mergeCell ref="E25:H25"/>
    <mergeCell ref="I25:J25"/>
    <mergeCell ref="E26:H26"/>
    <mergeCell ref="I26:J26"/>
    <mergeCell ref="E27:H27"/>
    <mergeCell ref="I27:M27"/>
    <mergeCell ref="A29:H29"/>
    <mergeCell ref="I29:K29"/>
    <mergeCell ref="A30:D30"/>
    <mergeCell ref="E30:H30"/>
    <mergeCell ref="I30:K30"/>
    <mergeCell ref="E17:F17"/>
    <mergeCell ref="G20:M20"/>
    <mergeCell ref="E21:F21"/>
    <mergeCell ref="G21:M21"/>
    <mergeCell ref="A22:C24"/>
    <mergeCell ref="E23:F23"/>
    <mergeCell ref="I23:J23"/>
    <mergeCell ref="A19:C21"/>
    <mergeCell ref="D19:D21"/>
    <mergeCell ref="E19:F19"/>
    <mergeCell ref="G19:M19"/>
    <mergeCell ref="E20:F20"/>
    <mergeCell ref="E10:M10"/>
    <mergeCell ref="E11:M11"/>
    <mergeCell ref="G17:M17"/>
    <mergeCell ref="A18:C18"/>
    <mergeCell ref="E18:F18"/>
    <mergeCell ref="H18:I18"/>
    <mergeCell ref="K18:L18"/>
    <mergeCell ref="A13:C17"/>
    <mergeCell ref="D13:D17"/>
    <mergeCell ref="H13:I13"/>
    <mergeCell ref="E14:F14"/>
    <mergeCell ref="G14:M14"/>
    <mergeCell ref="E15:M15"/>
    <mergeCell ref="H16:I16"/>
    <mergeCell ref="J16:K16"/>
    <mergeCell ref="L16:M16"/>
    <mergeCell ref="A12:C12"/>
    <mergeCell ref="F12:H12"/>
    <mergeCell ref="I12:J12"/>
    <mergeCell ref="K12:M12"/>
    <mergeCell ref="A1:M1"/>
    <mergeCell ref="A2:G3"/>
    <mergeCell ref="I3:J4"/>
    <mergeCell ref="K3:M4"/>
    <mergeCell ref="A4:E5"/>
    <mergeCell ref="I5:J6"/>
    <mergeCell ref="K5:M6"/>
    <mergeCell ref="A6:H7"/>
    <mergeCell ref="L7:M8"/>
    <mergeCell ref="A9:C11"/>
    <mergeCell ref="D9:D11"/>
    <mergeCell ref="E9:M9"/>
  </mergeCells>
  <phoneticPr fontId="1"/>
  <conditionalFormatting sqref="E9:M9 E11:M11 F12:H12 K12:M12 F13 H13:I13 E14:M14 F16 H16:I16 L16:M16 G17:M17 E17:F18 H18 K18:L18 G19:M21 E23:I23 K23 I25:J26 I27:M27 L30:L31">
    <cfRule type="containsBlanks" dxfId="1" priority="1">
      <formula>LEN(TRIM(E9))=0</formula>
    </cfRule>
  </conditionalFormatting>
  <conditionalFormatting sqref="E9:M9">
    <cfRule type="containsBlanks" dxfId="0" priority="2">
      <formula>LEN(TRIM(E9))=0</formula>
    </cfRule>
  </conditionalFormatting>
  <dataValidations count="2">
    <dataValidation type="list" allowBlank="1" showInputMessage="1" showErrorMessage="1" sqref="I25:I26" xr:uid="{3D346E47-8C2A-414D-8522-B50EC2E95233}">
      <formula1>要否</formula1>
    </dataValidation>
    <dataValidation type="list" allowBlank="1" showInputMessage="1" showErrorMessage="1" sqref="E17 E14" xr:uid="{38A0EDAF-2BD7-4D25-92B7-BA61E0E83E07}">
      <formula1>都道府県</formula1>
    </dataValidation>
  </dataValidations>
  <pageMargins left="0.9055118110236221" right="0.70866141732283472" top="0.35433070866141736" bottom="0.35433070866141736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F0C8C-C51D-4484-9305-4E8D3C376C47}">
  <dimension ref="A2:M48"/>
  <sheetViews>
    <sheetView workbookViewId="0">
      <selection activeCell="M3" sqref="M3"/>
    </sheetView>
  </sheetViews>
  <sheetFormatPr defaultRowHeight="13.5"/>
  <cols>
    <col min="12" max="13" width="15.5" customWidth="1"/>
  </cols>
  <sheetData>
    <row r="2" spans="1:13" ht="20.25" thickBot="1">
      <c r="A2" s="56" t="s">
        <v>69</v>
      </c>
      <c r="B2" s="57">
        <v>1350</v>
      </c>
      <c r="C2" s="61"/>
      <c r="D2" s="61"/>
      <c r="E2" s="56" t="s">
        <v>154</v>
      </c>
      <c r="H2" s="56" t="s">
        <v>189</v>
      </c>
      <c r="I2" s="56" t="s">
        <v>191</v>
      </c>
      <c r="J2" s="56" t="s">
        <v>190</v>
      </c>
      <c r="L2" s="80"/>
      <c r="M2" s="81" t="s">
        <v>125</v>
      </c>
    </row>
    <row r="3" spans="1:13" ht="20.25" thickTop="1">
      <c r="A3" s="56" t="s">
        <v>70</v>
      </c>
      <c r="B3" s="58">
        <v>980</v>
      </c>
      <c r="C3" s="61"/>
      <c r="D3" s="61"/>
      <c r="E3" s="56" t="s">
        <v>155</v>
      </c>
      <c r="H3" s="56"/>
      <c r="I3" s="56"/>
      <c r="J3" s="56"/>
      <c r="L3" s="60" t="s">
        <v>119</v>
      </c>
      <c r="M3" s="79" t="str">
        <f>IF(申込書!E11="","",VLOOKUP(申込書!E11,リスト!$A$2:$B$48,2,0))</f>
        <v/>
      </c>
    </row>
    <row r="4" spans="1:13" ht="19.5">
      <c r="A4" s="56" t="s">
        <v>71</v>
      </c>
      <c r="B4" s="58">
        <v>980</v>
      </c>
      <c r="C4" s="61"/>
      <c r="D4" s="61"/>
      <c r="L4" s="55" t="s">
        <v>192</v>
      </c>
      <c r="M4" s="78">
        <f>IF(申込書!E11=リスト!A48,0,IF(申込書!L28+申込書!L29&lt;=8,0,IF(申込書!L28+申込書!L29&lt;=20,220,440)))</f>
        <v>0</v>
      </c>
    </row>
    <row r="5" spans="1:13" ht="20.25" thickBot="1">
      <c r="A5" s="56" t="s">
        <v>72</v>
      </c>
      <c r="B5" s="58">
        <v>850</v>
      </c>
      <c r="C5" s="61"/>
      <c r="D5" s="61"/>
      <c r="L5" s="138" t="s">
        <v>193</v>
      </c>
      <c r="M5" s="141">
        <f>IF(申込書!E11=A48,IF(申込書!L28+申込書!L29&lt;=8,0,IF(申込書!L28+申込書!L29&lt;=20,660,1100)),0)</f>
        <v>0</v>
      </c>
    </row>
    <row r="6" spans="1:13" ht="13.15" customHeight="1" thickBot="1">
      <c r="A6" s="56" t="s">
        <v>73</v>
      </c>
      <c r="B6" s="58">
        <v>980</v>
      </c>
      <c r="C6" s="61"/>
      <c r="D6" s="61"/>
      <c r="L6" s="139" t="s">
        <v>119</v>
      </c>
      <c r="M6" s="140">
        <f>SUM(M3:M5)</f>
        <v>0</v>
      </c>
    </row>
    <row r="7" spans="1:13" ht="13.15" customHeight="1">
      <c r="A7" s="56" t="s">
        <v>74</v>
      </c>
      <c r="B7" s="58">
        <v>850</v>
      </c>
      <c r="C7" s="61"/>
      <c r="D7" s="61"/>
    </row>
    <row r="8" spans="1:13" ht="18.75">
      <c r="A8" s="56" t="s">
        <v>75</v>
      </c>
      <c r="B8" s="58">
        <v>850</v>
      </c>
      <c r="C8" s="61"/>
      <c r="D8" s="61"/>
    </row>
    <row r="9" spans="1:13" ht="13.15" customHeight="1">
      <c r="A9" s="56" t="s">
        <v>76</v>
      </c>
      <c r="B9" s="58">
        <v>850</v>
      </c>
      <c r="C9" s="61"/>
      <c r="D9" s="61"/>
      <c r="L9" s="44"/>
      <c r="M9" s="44"/>
    </row>
    <row r="10" spans="1:13" ht="13.15" customHeight="1">
      <c r="A10" s="56" t="s">
        <v>77</v>
      </c>
      <c r="B10" s="58">
        <v>850</v>
      </c>
      <c r="C10" s="61"/>
      <c r="D10" s="61"/>
    </row>
    <row r="11" spans="1:13" ht="13.15" customHeight="1">
      <c r="A11" s="56" t="s">
        <v>78</v>
      </c>
      <c r="B11" s="58">
        <v>850</v>
      </c>
      <c r="C11" s="61"/>
      <c r="D11" s="61"/>
    </row>
    <row r="12" spans="1:13" ht="13.15" customHeight="1">
      <c r="A12" s="56" t="s">
        <v>79</v>
      </c>
      <c r="B12" s="58">
        <v>850</v>
      </c>
      <c r="C12" s="61"/>
      <c r="D12" s="61"/>
    </row>
    <row r="13" spans="1:13" ht="13.15" customHeight="1">
      <c r="A13" s="56" t="s">
        <v>80</v>
      </c>
      <c r="B13" s="58">
        <v>850</v>
      </c>
      <c r="C13" s="61"/>
      <c r="D13" s="61"/>
    </row>
    <row r="14" spans="1:13" ht="13.15" customHeight="1">
      <c r="A14" s="56" t="s">
        <v>81</v>
      </c>
      <c r="B14" s="58">
        <v>850</v>
      </c>
      <c r="C14" s="61"/>
      <c r="D14" s="61"/>
    </row>
    <row r="15" spans="1:13" ht="13.9" customHeight="1">
      <c r="A15" s="56" t="s">
        <v>82</v>
      </c>
      <c r="B15" s="58">
        <v>850</v>
      </c>
      <c r="C15" s="61"/>
      <c r="D15" s="61"/>
    </row>
    <row r="16" spans="1:13" ht="18.600000000000001" customHeight="1">
      <c r="A16" s="56" t="s">
        <v>83</v>
      </c>
      <c r="B16" s="58">
        <v>850</v>
      </c>
      <c r="C16" s="61"/>
      <c r="D16" s="61"/>
    </row>
    <row r="17" spans="1:4" ht="18.75">
      <c r="A17" s="56" t="s">
        <v>84</v>
      </c>
      <c r="B17" s="58">
        <v>850</v>
      </c>
      <c r="C17" s="61"/>
      <c r="D17" s="61"/>
    </row>
    <row r="18" spans="1:4" ht="18.75">
      <c r="A18" s="56" t="s">
        <v>85</v>
      </c>
      <c r="B18" s="58">
        <v>850</v>
      </c>
      <c r="C18" s="61"/>
      <c r="D18" s="61"/>
    </row>
    <row r="19" spans="1:4" ht="18.75">
      <c r="A19" s="56" t="s">
        <v>86</v>
      </c>
      <c r="B19" s="58">
        <v>850</v>
      </c>
      <c r="C19" s="61"/>
      <c r="D19" s="61"/>
    </row>
    <row r="20" spans="1:4" ht="18.75">
      <c r="A20" s="56" t="s">
        <v>87</v>
      </c>
      <c r="B20" s="58">
        <v>850</v>
      </c>
      <c r="C20" s="61"/>
      <c r="D20" s="61"/>
    </row>
    <row r="21" spans="1:4" ht="18.75">
      <c r="A21" s="56" t="s">
        <v>88</v>
      </c>
      <c r="B21" s="58">
        <v>850</v>
      </c>
      <c r="C21" s="61"/>
      <c r="D21" s="61"/>
    </row>
    <row r="22" spans="1:4" ht="18.75">
      <c r="A22" s="56" t="s">
        <v>89</v>
      </c>
      <c r="B22" s="58">
        <v>850</v>
      </c>
      <c r="C22" s="61"/>
      <c r="D22" s="61"/>
    </row>
    <row r="23" spans="1:4" ht="18.75">
      <c r="A23" s="56" t="s">
        <v>90</v>
      </c>
      <c r="B23" s="58">
        <v>850</v>
      </c>
      <c r="C23" s="61"/>
      <c r="D23" s="61"/>
    </row>
    <row r="24" spans="1:4" ht="18.75">
      <c r="A24" s="56" t="s">
        <v>91</v>
      </c>
      <c r="B24" s="58">
        <v>850</v>
      </c>
      <c r="C24" s="61"/>
      <c r="D24" s="61"/>
    </row>
    <row r="25" spans="1:4" ht="18.75">
      <c r="A25" s="56" t="s">
        <v>92</v>
      </c>
      <c r="B25" s="58">
        <v>850</v>
      </c>
      <c r="C25" s="61"/>
      <c r="D25" s="61"/>
    </row>
    <row r="26" spans="1:4" ht="18.75">
      <c r="A26" s="56" t="s">
        <v>93</v>
      </c>
      <c r="B26" s="58">
        <v>980</v>
      </c>
      <c r="C26" s="61"/>
      <c r="D26" s="61"/>
    </row>
    <row r="27" spans="1:4" ht="18.75">
      <c r="A27" s="56" t="s">
        <v>94</v>
      </c>
      <c r="B27" s="58">
        <v>980</v>
      </c>
      <c r="C27" s="61"/>
      <c r="D27" s="61"/>
    </row>
    <row r="28" spans="1:4" ht="18.75">
      <c r="A28" s="56" t="s">
        <v>95</v>
      </c>
      <c r="B28" s="58">
        <v>980</v>
      </c>
      <c r="C28" s="61"/>
      <c r="D28" s="61"/>
    </row>
    <row r="29" spans="1:4" ht="18.75">
      <c r="A29" s="56" t="s">
        <v>96</v>
      </c>
      <c r="B29" s="58">
        <v>980</v>
      </c>
      <c r="C29" s="61"/>
      <c r="D29" s="61"/>
    </row>
    <row r="30" spans="1:4" ht="18.75">
      <c r="A30" s="56" t="s">
        <v>97</v>
      </c>
      <c r="B30" s="58">
        <v>980</v>
      </c>
      <c r="C30" s="61"/>
      <c r="D30" s="61"/>
    </row>
    <row r="31" spans="1:4" ht="18.75">
      <c r="A31" s="56" t="s">
        <v>98</v>
      </c>
      <c r="B31" s="58">
        <v>980</v>
      </c>
      <c r="C31" s="61"/>
      <c r="D31" s="61"/>
    </row>
    <row r="32" spans="1:4" ht="18.75">
      <c r="A32" s="56" t="s">
        <v>99</v>
      </c>
      <c r="B32" s="57">
        <v>1100</v>
      </c>
      <c r="C32" s="61"/>
      <c r="D32" s="61"/>
    </row>
    <row r="33" spans="1:4" ht="18.75">
      <c r="A33" s="56" t="s">
        <v>100</v>
      </c>
      <c r="B33" s="57">
        <v>1100</v>
      </c>
      <c r="C33" s="61"/>
      <c r="D33" s="61"/>
    </row>
    <row r="34" spans="1:4" ht="13.15" customHeight="1">
      <c r="A34" s="56" t="s">
        <v>101</v>
      </c>
      <c r="B34" s="57">
        <v>1100</v>
      </c>
      <c r="C34" s="61"/>
      <c r="D34" s="61"/>
    </row>
    <row r="35" spans="1:4" ht="13.15" customHeight="1">
      <c r="A35" s="56" t="s">
        <v>102</v>
      </c>
      <c r="B35" s="57">
        <v>1100</v>
      </c>
      <c r="C35" s="61"/>
      <c r="D35" s="61"/>
    </row>
    <row r="36" spans="1:4" ht="18.75">
      <c r="A36" s="56" t="s">
        <v>103</v>
      </c>
      <c r="B36" s="57">
        <v>1100</v>
      </c>
      <c r="C36" s="61"/>
      <c r="D36" s="61"/>
    </row>
    <row r="37" spans="1:4" ht="18.75">
      <c r="A37" s="56" t="s">
        <v>104</v>
      </c>
      <c r="B37" s="57">
        <v>1100</v>
      </c>
      <c r="C37" s="61"/>
      <c r="D37" s="61"/>
    </row>
    <row r="38" spans="1:4" ht="18.75">
      <c r="A38" s="56" t="s">
        <v>105</v>
      </c>
      <c r="B38" s="57">
        <v>1100</v>
      </c>
      <c r="C38" s="61"/>
      <c r="D38" s="61"/>
    </row>
    <row r="39" spans="1:4" ht="18.75">
      <c r="A39" s="56" t="s">
        <v>106</v>
      </c>
      <c r="B39" s="57">
        <v>1100</v>
      </c>
      <c r="C39" s="61"/>
      <c r="D39" s="61"/>
    </row>
    <row r="40" spans="1:4" ht="18.75">
      <c r="A40" s="56" t="s">
        <v>107</v>
      </c>
      <c r="B40" s="57">
        <v>1100</v>
      </c>
      <c r="C40" s="61"/>
      <c r="D40" s="61"/>
    </row>
    <row r="41" spans="1:4" ht="18.75">
      <c r="A41" s="56" t="s">
        <v>108</v>
      </c>
      <c r="B41" s="57">
        <v>1350</v>
      </c>
      <c r="C41" s="61"/>
      <c r="D41" s="61"/>
    </row>
    <row r="42" spans="1:4" ht="18.75">
      <c r="A42" s="56" t="s">
        <v>109</v>
      </c>
      <c r="B42" s="57">
        <v>1350</v>
      </c>
      <c r="C42" s="61"/>
      <c r="D42" s="61"/>
    </row>
    <row r="43" spans="1:4" ht="18.75">
      <c r="A43" s="56" t="s">
        <v>110</v>
      </c>
      <c r="B43" s="57">
        <v>1350</v>
      </c>
      <c r="C43" s="61"/>
      <c r="D43" s="61"/>
    </row>
    <row r="44" spans="1:4" ht="18.75">
      <c r="A44" s="56" t="s">
        <v>111</v>
      </c>
      <c r="B44" s="57">
        <v>1350</v>
      </c>
      <c r="C44" s="61"/>
      <c r="D44" s="61"/>
    </row>
    <row r="45" spans="1:4" ht="18.75">
      <c r="A45" s="56" t="s">
        <v>112</v>
      </c>
      <c r="B45" s="57">
        <v>1350</v>
      </c>
      <c r="C45" s="61"/>
      <c r="D45" s="61"/>
    </row>
    <row r="46" spans="1:4" ht="18.75">
      <c r="A46" s="56" t="s">
        <v>113</v>
      </c>
      <c r="B46" s="57">
        <v>1350</v>
      </c>
      <c r="C46" s="61"/>
      <c r="D46" s="61"/>
    </row>
    <row r="47" spans="1:4" ht="18.75">
      <c r="A47" s="56" t="s">
        <v>114</v>
      </c>
      <c r="B47" s="57">
        <v>1350</v>
      </c>
      <c r="C47" s="61"/>
      <c r="D47" s="61"/>
    </row>
    <row r="48" spans="1:4" ht="18.75">
      <c r="A48" s="56" t="s">
        <v>194</v>
      </c>
      <c r="B48" s="59">
        <v>1450</v>
      </c>
      <c r="C48" s="61"/>
      <c r="D48" s="61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showZeros="0" view="pageBreakPreview" topLeftCell="A26" zoomScaleNormal="100" zoomScaleSheetLayoutView="100" workbookViewId="0">
      <selection activeCell="E14" sqref="E14:I14"/>
    </sheetView>
  </sheetViews>
  <sheetFormatPr defaultRowHeight="13.5"/>
  <cols>
    <col min="1" max="1" width="21.875" customWidth="1"/>
    <col min="2" max="2" width="4.625" customWidth="1"/>
    <col min="3" max="3" width="7.625" style="2" customWidth="1"/>
    <col min="4" max="4" width="13.75" customWidth="1"/>
    <col min="5" max="5" width="4.125" customWidth="1"/>
    <col min="6" max="6" width="8.375" customWidth="1"/>
    <col min="7" max="7" width="5.875" customWidth="1"/>
    <col min="8" max="8" width="8.25" customWidth="1"/>
    <col min="9" max="9" width="16.625" customWidth="1"/>
  </cols>
  <sheetData>
    <row r="1" spans="1:10" ht="28.5">
      <c r="A1" s="446" t="s">
        <v>61</v>
      </c>
      <c r="B1" s="446"/>
      <c r="C1" s="446"/>
      <c r="D1" s="446"/>
      <c r="E1" s="446"/>
      <c r="F1" s="446"/>
      <c r="G1" s="446"/>
      <c r="H1" s="446"/>
      <c r="I1" s="446"/>
    </row>
    <row r="2" spans="1:10" ht="11.25" customHeight="1" thickBot="1">
      <c r="A2" s="15"/>
      <c r="B2" s="15"/>
      <c r="C2" s="15"/>
      <c r="D2" s="15"/>
      <c r="E2" s="15"/>
      <c r="F2" s="15"/>
      <c r="G2" s="15"/>
      <c r="H2" s="15"/>
      <c r="I2" s="15"/>
    </row>
    <row r="3" spans="1:10" ht="14.25" customHeight="1" thickTop="1">
      <c r="A3" s="16" t="s">
        <v>0</v>
      </c>
      <c r="E3" s="454" t="s">
        <v>3</v>
      </c>
      <c r="F3" s="455"/>
      <c r="G3" s="458" t="s">
        <v>38</v>
      </c>
      <c r="H3" s="460" t="s">
        <v>39</v>
      </c>
      <c r="I3" s="461"/>
    </row>
    <row r="4" spans="1:10" ht="14.25" customHeight="1">
      <c r="A4" s="453" t="s">
        <v>1</v>
      </c>
      <c r="E4" s="456"/>
      <c r="F4" s="457"/>
      <c r="G4" s="459"/>
      <c r="H4" s="462"/>
      <c r="I4" s="463"/>
    </row>
    <row r="5" spans="1:10" ht="14.25" customHeight="1">
      <c r="A5" s="453"/>
      <c r="E5" s="447" t="s">
        <v>4</v>
      </c>
      <c r="F5" s="448"/>
      <c r="G5" s="451" t="s">
        <v>38</v>
      </c>
      <c r="H5" s="464"/>
      <c r="I5" s="465"/>
    </row>
    <row r="6" spans="1:10" ht="14.25" customHeight="1" thickBot="1">
      <c r="A6" s="17" t="s">
        <v>2</v>
      </c>
      <c r="E6" s="449"/>
      <c r="F6" s="450"/>
      <c r="G6" s="452"/>
      <c r="H6" s="466"/>
      <c r="I6" s="467"/>
    </row>
    <row r="7" spans="1:10" ht="14.25" customHeight="1" thickTop="1">
      <c r="H7" s="480" t="s">
        <v>5</v>
      </c>
      <c r="I7" s="480"/>
    </row>
    <row r="8" spans="1:10" ht="18.75" customHeight="1" thickBot="1">
      <c r="A8" s="18" t="s">
        <v>6</v>
      </c>
      <c r="B8" s="1"/>
      <c r="C8" s="10"/>
      <c r="D8" s="1"/>
      <c r="E8" s="1"/>
      <c r="F8" s="1"/>
      <c r="G8" s="1"/>
      <c r="H8" s="1"/>
      <c r="I8" s="1"/>
      <c r="J8" s="1"/>
    </row>
    <row r="9" spans="1:10" ht="18.75" customHeight="1">
      <c r="A9" s="19" t="s">
        <v>7</v>
      </c>
      <c r="B9" s="503" t="s">
        <v>15</v>
      </c>
      <c r="C9" s="485" t="s">
        <v>16</v>
      </c>
      <c r="D9" s="485"/>
      <c r="E9" s="485"/>
      <c r="F9" s="485"/>
      <c r="G9" s="485"/>
      <c r="H9" s="485"/>
      <c r="I9" s="486"/>
      <c r="J9" s="1"/>
    </row>
    <row r="10" spans="1:10" ht="18.75" customHeight="1">
      <c r="A10" s="20" t="s">
        <v>8</v>
      </c>
      <c r="B10" s="441"/>
      <c r="C10" s="487"/>
      <c r="D10" s="487"/>
      <c r="E10" s="487"/>
      <c r="F10" s="487"/>
      <c r="G10" s="487"/>
      <c r="H10" s="487"/>
      <c r="I10" s="488"/>
      <c r="J10" s="1"/>
    </row>
    <row r="11" spans="1:10" ht="18.75" customHeight="1">
      <c r="A11" s="21" t="s">
        <v>9</v>
      </c>
      <c r="B11" s="22" t="s">
        <v>15</v>
      </c>
      <c r="C11" s="425"/>
      <c r="D11" s="425"/>
      <c r="E11" s="425"/>
      <c r="F11" s="425"/>
      <c r="G11" s="425"/>
      <c r="H11" s="425"/>
      <c r="I11" s="426"/>
      <c r="J11" s="1"/>
    </row>
    <row r="12" spans="1:10" ht="18.75" customHeight="1">
      <c r="A12" s="21" t="s">
        <v>52</v>
      </c>
      <c r="B12" s="22" t="s">
        <v>15</v>
      </c>
      <c r="C12" s="425" t="s">
        <v>53</v>
      </c>
      <c r="D12" s="425"/>
      <c r="E12" s="425"/>
      <c r="F12" s="425"/>
      <c r="G12" s="425"/>
      <c r="H12" s="425"/>
      <c r="I12" s="426"/>
      <c r="J12" s="1"/>
    </row>
    <row r="13" spans="1:10" ht="18.75" customHeight="1">
      <c r="A13" s="23" t="s">
        <v>10</v>
      </c>
      <c r="B13" s="24" t="s">
        <v>15</v>
      </c>
      <c r="C13" s="425"/>
      <c r="D13" s="425"/>
      <c r="E13" s="425"/>
      <c r="F13" s="425"/>
      <c r="G13" s="425"/>
      <c r="H13" s="425"/>
      <c r="I13" s="426"/>
      <c r="J13" s="1"/>
    </row>
    <row r="14" spans="1:10" ht="18.75" customHeight="1">
      <c r="A14" s="25" t="s">
        <v>11</v>
      </c>
      <c r="B14" s="441" t="s">
        <v>15</v>
      </c>
      <c r="C14" s="429" t="s">
        <v>17</v>
      </c>
      <c r="D14" s="429"/>
      <c r="E14" s="430" t="s">
        <v>50</v>
      </c>
      <c r="F14" s="430"/>
      <c r="G14" s="430"/>
      <c r="H14" s="430"/>
      <c r="I14" s="431"/>
      <c r="J14" s="1"/>
    </row>
    <row r="15" spans="1:10" ht="18.75" customHeight="1" thickBot="1">
      <c r="A15" s="26" t="s">
        <v>12</v>
      </c>
      <c r="B15" s="441"/>
      <c r="C15" s="427"/>
      <c r="D15" s="427"/>
      <c r="E15" s="427"/>
      <c r="F15" s="427"/>
      <c r="G15" s="427"/>
      <c r="H15" s="427"/>
      <c r="I15" s="428"/>
      <c r="J15" s="1"/>
    </row>
    <row r="16" spans="1:10" ht="18.75" customHeight="1" thickTop="1">
      <c r="A16" s="472" t="s">
        <v>49</v>
      </c>
      <c r="B16" s="442" t="s">
        <v>15</v>
      </c>
      <c r="C16" s="9" t="s">
        <v>18</v>
      </c>
      <c r="D16" s="434"/>
      <c r="E16" s="434"/>
      <c r="F16" s="434"/>
      <c r="G16" s="434"/>
      <c r="H16" s="434"/>
      <c r="I16" s="435"/>
      <c r="J16" s="1"/>
    </row>
    <row r="17" spans="1:12" ht="18.75" customHeight="1">
      <c r="A17" s="473"/>
      <c r="B17" s="441"/>
      <c r="C17" s="10" t="s">
        <v>36</v>
      </c>
      <c r="D17" s="432"/>
      <c r="E17" s="432"/>
      <c r="F17" s="432"/>
      <c r="G17" s="432"/>
      <c r="H17" s="432"/>
      <c r="I17" s="433"/>
      <c r="J17" s="1"/>
    </row>
    <row r="18" spans="1:12" ht="18.75" customHeight="1">
      <c r="A18" s="474"/>
      <c r="B18" s="443"/>
      <c r="C18" s="11" t="s">
        <v>37</v>
      </c>
      <c r="D18" s="475"/>
      <c r="E18" s="475"/>
      <c r="F18" s="475"/>
      <c r="G18" s="475"/>
      <c r="H18" s="475"/>
      <c r="I18" s="476"/>
      <c r="J18" s="1"/>
    </row>
    <row r="19" spans="1:12" ht="18.75" customHeight="1">
      <c r="A19" s="468" t="s">
        <v>13</v>
      </c>
      <c r="B19" s="444" t="s">
        <v>15</v>
      </c>
      <c r="C19" s="27" t="s">
        <v>21</v>
      </c>
      <c r="D19" s="27"/>
      <c r="E19" s="28"/>
      <c r="F19" s="28"/>
      <c r="G19" s="28"/>
      <c r="H19" s="29"/>
      <c r="I19" s="30"/>
      <c r="J19" s="1"/>
    </row>
    <row r="20" spans="1:12" ht="18.75" customHeight="1">
      <c r="A20" s="469"/>
      <c r="B20" s="441"/>
      <c r="C20" s="6" t="s">
        <v>59</v>
      </c>
      <c r="D20" s="5"/>
      <c r="E20" s="6" t="s">
        <v>19</v>
      </c>
      <c r="F20" s="5"/>
      <c r="G20" s="6" t="s">
        <v>20</v>
      </c>
      <c r="H20" s="7" t="s">
        <v>51</v>
      </c>
      <c r="I20" s="8"/>
      <c r="J20" s="1"/>
    </row>
    <row r="21" spans="1:12" ht="18.75" customHeight="1">
      <c r="A21" s="470"/>
      <c r="B21" s="443"/>
      <c r="C21" s="32" t="s">
        <v>22</v>
      </c>
      <c r="D21" s="32"/>
      <c r="E21" s="33"/>
      <c r="F21" s="33"/>
      <c r="G21" s="33"/>
      <c r="H21" s="33"/>
      <c r="I21" s="34"/>
      <c r="J21" s="1"/>
      <c r="L21" s="12"/>
    </row>
    <row r="22" spans="1:12" ht="18.75" customHeight="1">
      <c r="A22" s="469" t="s">
        <v>14</v>
      </c>
      <c r="B22" s="441" t="s">
        <v>15</v>
      </c>
      <c r="C22" s="436" t="s">
        <v>40</v>
      </c>
      <c r="D22" s="436"/>
      <c r="E22" s="436"/>
      <c r="F22" s="436"/>
      <c r="G22" s="436"/>
      <c r="H22" s="436"/>
      <c r="I22" s="437"/>
      <c r="J22" s="1"/>
    </row>
    <row r="23" spans="1:12" ht="29.25" customHeight="1">
      <c r="A23" s="469"/>
      <c r="B23" s="441"/>
      <c r="C23" s="438" t="s">
        <v>41</v>
      </c>
      <c r="D23" s="438"/>
      <c r="E23" s="438"/>
      <c r="F23" s="439"/>
      <c r="G23" s="439"/>
      <c r="H23" s="439"/>
      <c r="I23" s="440"/>
      <c r="J23" s="1"/>
    </row>
    <row r="24" spans="1:12" ht="18.75" customHeight="1" thickBot="1">
      <c r="A24" s="471"/>
      <c r="B24" s="445"/>
      <c r="C24" s="31" t="s">
        <v>42</v>
      </c>
      <c r="D24" s="483"/>
      <c r="E24" s="483"/>
      <c r="F24" s="483"/>
      <c r="G24" s="483"/>
      <c r="H24" s="483"/>
      <c r="I24" s="484"/>
      <c r="J24" s="1"/>
    </row>
    <row r="25" spans="1:12" ht="11.25" customHeight="1" thickBot="1">
      <c r="A25" s="1"/>
      <c r="B25" s="1"/>
      <c r="C25" s="10"/>
      <c r="D25" s="1"/>
      <c r="E25" s="1"/>
      <c r="F25" s="1"/>
      <c r="G25" s="1"/>
      <c r="H25" s="1"/>
      <c r="I25" s="1"/>
      <c r="J25" s="1"/>
    </row>
    <row r="26" spans="1:12" ht="32.25" customHeight="1">
      <c r="A26" s="406" t="s">
        <v>23</v>
      </c>
      <c r="B26" s="395"/>
      <c r="C26" s="395"/>
      <c r="D26" s="395"/>
      <c r="E26" s="395"/>
      <c r="F26" s="394" t="s">
        <v>62</v>
      </c>
      <c r="G26" s="395"/>
      <c r="H26" s="35" t="s">
        <v>27</v>
      </c>
      <c r="I26" s="36" t="s">
        <v>26</v>
      </c>
      <c r="J26" s="1"/>
    </row>
    <row r="27" spans="1:12" ht="32.25" customHeight="1">
      <c r="A27" s="398" t="s">
        <v>24</v>
      </c>
      <c r="B27" s="399"/>
      <c r="C27" s="399"/>
      <c r="D27" s="399"/>
      <c r="E27" s="399"/>
      <c r="F27" s="402">
        <v>2640</v>
      </c>
      <c r="G27" s="402"/>
      <c r="H27" s="3"/>
      <c r="I27" s="37">
        <f>F27*H27</f>
        <v>0</v>
      </c>
      <c r="J27" s="1"/>
    </row>
    <row r="28" spans="1:12" ht="32.25" customHeight="1" thickBot="1">
      <c r="A28" s="400" t="s">
        <v>25</v>
      </c>
      <c r="B28" s="401"/>
      <c r="C28" s="401"/>
      <c r="D28" s="401"/>
      <c r="E28" s="401"/>
      <c r="F28" s="405">
        <v>2640</v>
      </c>
      <c r="G28" s="405"/>
      <c r="H28" s="4"/>
      <c r="I28" s="38">
        <f>F28*H28</f>
        <v>0</v>
      </c>
      <c r="J28" s="1"/>
    </row>
    <row r="29" spans="1:12" ht="11.25" customHeight="1" thickBot="1">
      <c r="A29" s="1"/>
      <c r="B29" s="1"/>
      <c r="C29" s="10"/>
      <c r="D29" s="1"/>
      <c r="E29" s="1"/>
      <c r="F29" s="1"/>
      <c r="G29" s="1"/>
      <c r="H29" s="1"/>
      <c r="I29" s="13">
        <f>F29*H29</f>
        <v>0</v>
      </c>
      <c r="J29" s="1"/>
    </row>
    <row r="30" spans="1:12" ht="17.25" customHeight="1">
      <c r="A30" s="407" t="s">
        <v>64</v>
      </c>
      <c r="B30" s="408"/>
      <c r="C30" s="408"/>
      <c r="D30" s="403">
        <v>1350</v>
      </c>
      <c r="E30" s="411" t="s">
        <v>54</v>
      </c>
      <c r="F30" s="412"/>
      <c r="G30" s="415" t="s">
        <v>57</v>
      </c>
      <c r="H30" s="416"/>
      <c r="I30" s="396"/>
      <c r="J30" s="1"/>
    </row>
    <row r="31" spans="1:12" ht="17.25" customHeight="1" thickBot="1">
      <c r="A31" s="409" t="s">
        <v>65</v>
      </c>
      <c r="B31" s="410"/>
      <c r="C31" s="410"/>
      <c r="D31" s="404"/>
      <c r="E31" s="413"/>
      <c r="F31" s="414"/>
      <c r="G31" s="417"/>
      <c r="H31" s="418"/>
      <c r="I31" s="397"/>
      <c r="J31" s="1"/>
    </row>
    <row r="32" spans="1:12" ht="17.25" customHeight="1">
      <c r="A32" s="39" t="s">
        <v>63</v>
      </c>
      <c r="B32" s="40"/>
      <c r="C32" s="40"/>
      <c r="D32" s="42">
        <v>1450</v>
      </c>
      <c r="E32" s="497" t="s">
        <v>35</v>
      </c>
      <c r="F32" s="498"/>
      <c r="G32" s="498"/>
      <c r="H32" s="499"/>
      <c r="I32" s="489">
        <f>SUM(I27:I31)</f>
        <v>0</v>
      </c>
      <c r="J32" s="1"/>
    </row>
    <row r="33" spans="1:10" ht="17.25" customHeight="1" thickBot="1">
      <c r="A33" s="423" t="s">
        <v>28</v>
      </c>
      <c r="B33" s="424"/>
      <c r="C33" s="424"/>
      <c r="D33" s="477">
        <v>1100</v>
      </c>
      <c r="E33" s="500"/>
      <c r="F33" s="501"/>
      <c r="G33" s="501"/>
      <c r="H33" s="502"/>
      <c r="I33" s="490"/>
      <c r="J33" s="1"/>
    </row>
    <row r="34" spans="1:10" ht="17.25" customHeight="1">
      <c r="A34" s="409" t="s">
        <v>29</v>
      </c>
      <c r="B34" s="410"/>
      <c r="C34" s="410"/>
      <c r="D34" s="478"/>
      <c r="G34" s="41"/>
      <c r="H34" s="41"/>
      <c r="I34" s="41"/>
      <c r="J34" s="1"/>
    </row>
    <row r="35" spans="1:10" ht="17.25" customHeight="1">
      <c r="A35" s="423" t="s">
        <v>30</v>
      </c>
      <c r="B35" s="424"/>
      <c r="C35" s="424"/>
      <c r="D35" s="420">
        <v>980</v>
      </c>
      <c r="G35" s="482"/>
      <c r="H35" s="482"/>
      <c r="I35" s="491"/>
      <c r="J35" s="1"/>
    </row>
    <row r="36" spans="1:10" ht="17.25" customHeight="1">
      <c r="A36" s="409" t="s">
        <v>31</v>
      </c>
      <c r="B36" s="410"/>
      <c r="C36" s="410"/>
      <c r="D36" s="496"/>
      <c r="G36" s="482"/>
      <c r="H36" s="482"/>
      <c r="I36" s="491"/>
      <c r="J36" s="1"/>
    </row>
    <row r="37" spans="1:10" ht="17.25" customHeight="1">
      <c r="A37" s="423" t="s">
        <v>32</v>
      </c>
      <c r="B37" s="424"/>
      <c r="C37" s="424"/>
      <c r="D37" s="420">
        <v>850</v>
      </c>
      <c r="E37" s="1"/>
      <c r="F37" s="1"/>
      <c r="G37" s="1"/>
      <c r="H37" s="1"/>
      <c r="I37" s="1"/>
      <c r="J37" s="1"/>
    </row>
    <row r="38" spans="1:10" ht="17.25" customHeight="1">
      <c r="A38" s="492" t="s">
        <v>33</v>
      </c>
      <c r="B38" s="493"/>
      <c r="C38" s="493"/>
      <c r="D38" s="421"/>
      <c r="E38" s="1"/>
      <c r="F38" s="1"/>
      <c r="G38" s="1"/>
      <c r="H38" s="1"/>
      <c r="I38" s="1"/>
      <c r="J38" s="1"/>
    </row>
    <row r="39" spans="1:10" ht="17.25" customHeight="1" thickBot="1">
      <c r="A39" s="494" t="s">
        <v>34</v>
      </c>
      <c r="B39" s="495"/>
      <c r="C39" s="495"/>
      <c r="D39" s="422"/>
      <c r="E39" s="1"/>
      <c r="F39" s="1"/>
      <c r="G39" s="1"/>
      <c r="H39" s="1"/>
      <c r="I39" s="1"/>
      <c r="J39" s="1"/>
    </row>
    <row r="40" spans="1:10" ht="14.25" customHeight="1">
      <c r="A40" t="s">
        <v>58</v>
      </c>
      <c r="E40" s="14"/>
      <c r="F40" s="1"/>
      <c r="G40" s="1"/>
      <c r="H40" s="1"/>
      <c r="I40" s="1"/>
      <c r="J40" s="1"/>
    </row>
    <row r="41" spans="1:10" ht="14.25" customHeight="1">
      <c r="E41" s="14"/>
      <c r="F41" s="1"/>
      <c r="G41" s="1"/>
      <c r="H41" s="1"/>
      <c r="I41" s="1"/>
      <c r="J41" s="1"/>
    </row>
    <row r="42" spans="1:10" ht="14.25" customHeight="1">
      <c r="E42" s="14"/>
      <c r="F42" s="1"/>
      <c r="G42" s="1"/>
      <c r="H42" s="1"/>
      <c r="I42" s="1"/>
      <c r="J42" s="1"/>
    </row>
    <row r="43" spans="1:10" ht="14.25" customHeight="1">
      <c r="E43" s="14"/>
      <c r="F43" s="1"/>
      <c r="G43" s="1"/>
      <c r="H43" s="1"/>
      <c r="I43" s="1"/>
      <c r="J43" s="1"/>
    </row>
    <row r="44" spans="1:10" ht="14.25" customHeight="1">
      <c r="E44" s="14"/>
      <c r="F44" s="1"/>
      <c r="G44" s="1"/>
      <c r="H44" s="1"/>
      <c r="I44" s="1"/>
      <c r="J44" s="1"/>
    </row>
    <row r="45" spans="1:10" ht="14.25" customHeight="1">
      <c r="F45" s="481"/>
      <c r="G45" s="481"/>
      <c r="H45" s="481"/>
      <c r="I45" s="1"/>
      <c r="J45" s="1"/>
    </row>
    <row r="46" spans="1:10" ht="14.25" customHeight="1">
      <c r="A46" s="479"/>
      <c r="B46" s="479"/>
      <c r="C46" s="479"/>
      <c r="D46" s="479"/>
      <c r="E46" s="14"/>
      <c r="I46" s="1"/>
      <c r="J46" s="1"/>
    </row>
    <row r="47" spans="1:10" ht="14.25" customHeight="1">
      <c r="A47" s="393" t="s">
        <v>67</v>
      </c>
      <c r="B47" s="393"/>
      <c r="C47" s="393"/>
      <c r="D47" s="393"/>
      <c r="E47" s="14"/>
      <c r="F47" s="419" t="s">
        <v>43</v>
      </c>
      <c r="G47" s="419"/>
      <c r="H47" s="419"/>
      <c r="I47" s="1"/>
      <c r="J47" s="1"/>
    </row>
    <row r="48" spans="1:10" ht="14.25" customHeight="1">
      <c r="A48" s="507" t="s">
        <v>55</v>
      </c>
      <c r="B48" s="507"/>
      <c r="C48" s="507"/>
      <c r="D48" s="507"/>
      <c r="E48" s="14"/>
      <c r="F48" s="505" t="s">
        <v>44</v>
      </c>
      <c r="G48" s="505"/>
      <c r="H48" s="504" t="s">
        <v>48</v>
      </c>
      <c r="I48" s="504"/>
      <c r="J48" s="1"/>
    </row>
    <row r="49" spans="1:10" ht="14.25" customHeight="1">
      <c r="A49" s="507" t="s">
        <v>56</v>
      </c>
      <c r="B49" s="507"/>
      <c r="C49" s="507"/>
      <c r="D49" s="507"/>
      <c r="E49" s="14"/>
      <c r="F49" s="505" t="s">
        <v>45</v>
      </c>
      <c r="G49" s="505"/>
      <c r="H49" s="504" t="s">
        <v>48</v>
      </c>
      <c r="I49" s="504"/>
      <c r="J49" s="1"/>
    </row>
    <row r="50" spans="1:10" ht="15" customHeight="1">
      <c r="A50" s="506" t="s">
        <v>66</v>
      </c>
      <c r="B50" s="506"/>
      <c r="C50" s="506"/>
      <c r="D50" s="506"/>
      <c r="E50" s="14"/>
      <c r="F50" s="505" t="s">
        <v>46</v>
      </c>
      <c r="G50" s="505"/>
      <c r="H50" s="504"/>
      <c r="I50" s="504"/>
      <c r="J50" s="1"/>
    </row>
    <row r="51" spans="1:10" ht="15" customHeight="1">
      <c r="A51" s="506" t="s">
        <v>60</v>
      </c>
      <c r="B51" s="506"/>
      <c r="C51" s="506"/>
      <c r="D51" s="506"/>
      <c r="E51" s="14"/>
      <c r="F51" s="505" t="s">
        <v>47</v>
      </c>
      <c r="G51" s="505"/>
      <c r="H51" s="504"/>
      <c r="I51" s="504"/>
      <c r="J51" s="1"/>
    </row>
  </sheetData>
  <sheetProtection formatCells="0" selectLockedCells="1"/>
  <mergeCells count="75">
    <mergeCell ref="A36:C36"/>
    <mergeCell ref="D35:D36"/>
    <mergeCell ref="E32:H33"/>
    <mergeCell ref="B9:B10"/>
    <mergeCell ref="H51:I51"/>
    <mergeCell ref="F48:G48"/>
    <mergeCell ref="F49:G49"/>
    <mergeCell ref="F50:G50"/>
    <mergeCell ref="A51:D51"/>
    <mergeCell ref="A49:D49"/>
    <mergeCell ref="F51:G51"/>
    <mergeCell ref="H48:I48"/>
    <mergeCell ref="A50:D50"/>
    <mergeCell ref="A48:D48"/>
    <mergeCell ref="H49:I49"/>
    <mergeCell ref="H50:I50"/>
    <mergeCell ref="A34:C34"/>
    <mergeCell ref="A35:C35"/>
    <mergeCell ref="D33:D34"/>
    <mergeCell ref="A46:D46"/>
    <mergeCell ref="H7:I7"/>
    <mergeCell ref="F45:H45"/>
    <mergeCell ref="G35:H36"/>
    <mergeCell ref="D24:I24"/>
    <mergeCell ref="C9:D9"/>
    <mergeCell ref="E9:I9"/>
    <mergeCell ref="C10:I10"/>
    <mergeCell ref="I32:I33"/>
    <mergeCell ref="I35:I36"/>
    <mergeCell ref="A37:C37"/>
    <mergeCell ref="A38:C38"/>
    <mergeCell ref="A39:C39"/>
    <mergeCell ref="B14:B15"/>
    <mergeCell ref="B16:B18"/>
    <mergeCell ref="B19:B21"/>
    <mergeCell ref="B22:B24"/>
    <mergeCell ref="A1:I1"/>
    <mergeCell ref="E5:F6"/>
    <mergeCell ref="G5:G6"/>
    <mergeCell ref="A4:A5"/>
    <mergeCell ref="E3:F4"/>
    <mergeCell ref="G3:G4"/>
    <mergeCell ref="H3:I4"/>
    <mergeCell ref="H5:I6"/>
    <mergeCell ref="A19:A21"/>
    <mergeCell ref="A22:A24"/>
    <mergeCell ref="A16:A18"/>
    <mergeCell ref="D18:I18"/>
    <mergeCell ref="D17:I17"/>
    <mergeCell ref="D16:I16"/>
    <mergeCell ref="C22:I22"/>
    <mergeCell ref="C23:E23"/>
    <mergeCell ref="C13:I13"/>
    <mergeCell ref="F23:I23"/>
    <mergeCell ref="C11:I11"/>
    <mergeCell ref="C15:I15"/>
    <mergeCell ref="C14:D14"/>
    <mergeCell ref="E14:I14"/>
    <mergeCell ref="C12:I12"/>
    <mergeCell ref="A47:D47"/>
    <mergeCell ref="F26:G26"/>
    <mergeCell ref="I30:I31"/>
    <mergeCell ref="A27:E27"/>
    <mergeCell ref="A28:E28"/>
    <mergeCell ref="F27:G27"/>
    <mergeCell ref="D30:D31"/>
    <mergeCell ref="F28:G28"/>
    <mergeCell ref="A26:E26"/>
    <mergeCell ref="A30:C30"/>
    <mergeCell ref="A31:C31"/>
    <mergeCell ref="E30:F31"/>
    <mergeCell ref="G30:H31"/>
    <mergeCell ref="F47:H47"/>
    <mergeCell ref="D37:D39"/>
    <mergeCell ref="A33:C33"/>
  </mergeCells>
  <phoneticPr fontId="1"/>
  <dataValidations count="2">
    <dataValidation type="list" allowBlank="1" showInputMessage="1" showErrorMessage="1" sqref="E20" xr:uid="{00000000-0002-0000-0000-000001000000}">
      <formula1>"年"</formula1>
    </dataValidation>
    <dataValidation type="list" allowBlank="1" showInputMessage="1" showErrorMessage="1" sqref="G20" xr:uid="{00000000-0002-0000-0000-000002000000}">
      <formula1>"月"</formula1>
    </dataValidation>
  </dataValidations>
  <pageMargins left="0.9055118110236221" right="0.70866141732283472" top="0.35433070866141736" bottom="0.35433070866141736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申込書</vt:lpstr>
      <vt:lpstr>記入例(改) </vt:lpstr>
      <vt:lpstr>リスト</vt:lpstr>
      <vt:lpstr>申込書(旧)</vt:lpstr>
      <vt:lpstr>'記入例(改) '!Print_Area</vt:lpstr>
      <vt:lpstr>申込書!Print_Area</vt:lpstr>
      <vt:lpstr>'申込書(旧)'!Print_Area</vt:lpstr>
      <vt:lpstr>月</vt:lpstr>
      <vt:lpstr>都道府県</vt:lpstr>
      <vt:lpstr>年数</vt:lpstr>
      <vt:lpstr>要否</vt:lpstr>
      <vt:lpstr>令和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USERNISSHO</dc:creator>
  <cp:lastModifiedBy>土屋 大樹</cp:lastModifiedBy>
  <cp:lastPrinted>2025-12-19T07:00:53Z</cp:lastPrinted>
  <dcterms:created xsi:type="dcterms:W3CDTF">2017-11-08T02:03:49Z</dcterms:created>
  <dcterms:modified xsi:type="dcterms:W3CDTF">2026-02-02T08:24:35Z</dcterms:modified>
</cp:coreProperties>
</file>